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5135" windowHeight="10425" tabRatio="662" firstSheet="11" activeTab="17"/>
  </bookViews>
  <sheets>
    <sheet name="ไทย" sheetId="1" r:id="rId1"/>
    <sheet name="คณิตฯ" sheetId="5" r:id="rId2"/>
    <sheet name="วิทย์" sheetId="4" r:id="rId3"/>
    <sheet name="สังคม" sheetId="3" r:id="rId4"/>
    <sheet name="ภาษาต่างประเทศ" sheetId="2" r:id="rId5"/>
    <sheet name="สุขและพละ" sheetId="7" r:id="rId6"/>
    <sheet name="ศิลปะ" sheetId="6" r:id="rId7"/>
    <sheet name="การงาน" sheetId="9" r:id="rId8"/>
    <sheet name="แนะแนว" sheetId="8" r:id="rId9"/>
    <sheet name="ช่าง" sheetId="10" r:id="rId10"/>
    <sheet name="แบบสรุปทั้งหมด" sheetId="11" r:id="rId11"/>
    <sheet name="พื้นฐาน ม.1" sheetId="16" r:id="rId12"/>
    <sheet name="พื้นฐาน ม.2" sheetId="29" r:id="rId13"/>
    <sheet name="พื้นฐาน ม.3" sheetId="30" r:id="rId14"/>
    <sheet name="พื้นฐาน ม.4" sheetId="31" r:id="rId15"/>
    <sheet name="พื้นฐาน ม.5" sheetId="32" r:id="rId16"/>
    <sheet name="พื้นฐาน ม.6" sheetId="33" r:id="rId17"/>
    <sheet name="เพิ่มเติม" sheetId="34" r:id="rId18"/>
  </sheets>
  <calcPr calcId="145621"/>
</workbook>
</file>

<file path=xl/calcChain.xml><?xml version="1.0" encoding="utf-8"?>
<calcChain xmlns="http://schemas.openxmlformats.org/spreadsheetml/2006/main">
  <c r="I10" i="10" l="1"/>
  <c r="J12" i="9"/>
  <c r="J11" i="9"/>
  <c r="J10" i="9"/>
  <c r="J9" i="9"/>
  <c r="J8" i="9"/>
  <c r="J7" i="9"/>
  <c r="J12" i="7"/>
  <c r="J11" i="7"/>
  <c r="J10" i="7"/>
  <c r="J9" i="7"/>
  <c r="J8" i="7"/>
  <c r="J7" i="7"/>
  <c r="J12" i="6"/>
  <c r="J11" i="6"/>
  <c r="J10" i="6"/>
  <c r="J9" i="6"/>
  <c r="J8" i="6"/>
  <c r="J7" i="6"/>
  <c r="J11" i="5"/>
  <c r="J10" i="5"/>
  <c r="J9" i="5"/>
  <c r="J8" i="5"/>
  <c r="J7" i="5"/>
  <c r="J12" i="4"/>
  <c r="J11" i="4"/>
  <c r="J10" i="4"/>
  <c r="J9" i="4"/>
  <c r="J8" i="4"/>
  <c r="J7" i="4"/>
  <c r="J12" i="3"/>
  <c r="J11" i="3"/>
  <c r="J10" i="3"/>
  <c r="J9" i="3"/>
  <c r="J8" i="3"/>
  <c r="J7" i="3"/>
  <c r="J26" i="1"/>
  <c r="J22" i="1"/>
  <c r="J17" i="1"/>
  <c r="J13" i="1"/>
  <c r="J10" i="1"/>
  <c r="J7" i="1"/>
  <c r="E33" i="11"/>
  <c r="E16" i="11"/>
  <c r="E35" i="11" s="1"/>
  <c r="H8" i="10"/>
  <c r="H9" i="10"/>
  <c r="H10" i="10"/>
  <c r="H11" i="10"/>
  <c r="H12" i="10"/>
  <c r="H7" i="10"/>
  <c r="I7" i="10" s="1"/>
  <c r="F13" i="10"/>
  <c r="F33" i="9"/>
  <c r="H32" i="9"/>
  <c r="H31" i="9"/>
  <c r="H33" i="9" s="1"/>
  <c r="H8" i="9"/>
  <c r="H9" i="9"/>
  <c r="K8" i="9" s="1"/>
  <c r="H10" i="9"/>
  <c r="H11" i="9"/>
  <c r="K9" i="9" s="1"/>
  <c r="H12" i="9"/>
  <c r="H13" i="9"/>
  <c r="K10" i="9" s="1"/>
  <c r="H14" i="9"/>
  <c r="H15" i="9"/>
  <c r="H16" i="9"/>
  <c r="H17" i="9"/>
  <c r="H18" i="9"/>
  <c r="K12" i="9" s="1"/>
  <c r="H7" i="9"/>
  <c r="H19" i="9" s="1"/>
  <c r="F19" i="9"/>
  <c r="F13" i="8"/>
  <c r="H8" i="8"/>
  <c r="H9" i="8"/>
  <c r="H10" i="8"/>
  <c r="H11" i="8"/>
  <c r="H12" i="8"/>
  <c r="H7" i="8"/>
  <c r="H13" i="8" s="1"/>
  <c r="F21" i="7"/>
  <c r="H8" i="7"/>
  <c r="H9" i="7"/>
  <c r="H10" i="7"/>
  <c r="K8" i="7" s="1"/>
  <c r="H11" i="7"/>
  <c r="H12" i="7"/>
  <c r="H13" i="7"/>
  <c r="H14" i="7"/>
  <c r="H15" i="7"/>
  <c r="H16" i="7"/>
  <c r="H17" i="7"/>
  <c r="H18" i="7"/>
  <c r="H19" i="7"/>
  <c r="H20" i="7"/>
  <c r="H7" i="7"/>
  <c r="F22" i="6"/>
  <c r="H8" i="6"/>
  <c r="H9" i="6"/>
  <c r="K8" i="6" s="1"/>
  <c r="H10" i="6"/>
  <c r="H11" i="6"/>
  <c r="K9" i="6" s="1"/>
  <c r="H12" i="6"/>
  <c r="H13" i="6"/>
  <c r="H14" i="6"/>
  <c r="H15" i="6"/>
  <c r="H16" i="6"/>
  <c r="H17" i="6"/>
  <c r="H18" i="6"/>
  <c r="H19" i="6"/>
  <c r="H20" i="6"/>
  <c r="H21" i="6"/>
  <c r="H7" i="6"/>
  <c r="K7" i="6" s="1"/>
  <c r="F42" i="5"/>
  <c r="H41" i="5"/>
  <c r="H40" i="5"/>
  <c r="H39" i="5"/>
  <c r="H38" i="5"/>
  <c r="H37" i="5"/>
  <c r="H36" i="5"/>
  <c r="H35" i="5"/>
  <c r="H34" i="5"/>
  <c r="H33" i="5"/>
  <c r="H32" i="5"/>
  <c r="H31" i="5"/>
  <c r="H30" i="5"/>
  <c r="H42" i="5" s="1"/>
  <c r="F20" i="5"/>
  <c r="H8" i="5"/>
  <c r="H9" i="5"/>
  <c r="H10" i="5"/>
  <c r="H11" i="5"/>
  <c r="H12" i="5"/>
  <c r="H13" i="5"/>
  <c r="H14" i="5"/>
  <c r="H15" i="5"/>
  <c r="H16" i="5"/>
  <c r="H17" i="5"/>
  <c r="H18" i="5"/>
  <c r="H19" i="5"/>
  <c r="H7" i="5"/>
  <c r="H20" i="5" s="1"/>
  <c r="F46" i="4"/>
  <c r="H36" i="4"/>
  <c r="H45" i="4"/>
  <c r="H44" i="4"/>
  <c r="H43" i="4"/>
  <c r="H42" i="4"/>
  <c r="H41" i="4"/>
  <c r="H40" i="4"/>
  <c r="H39" i="4"/>
  <c r="H38" i="4"/>
  <c r="H37" i="4"/>
  <c r="H31" i="4"/>
  <c r="H32" i="4"/>
  <c r="H33" i="4"/>
  <c r="H34" i="4"/>
  <c r="H35" i="4"/>
  <c r="H30" i="4"/>
  <c r="F21" i="4"/>
  <c r="H20" i="4"/>
  <c r="H19" i="4"/>
  <c r="K12" i="4" s="1"/>
  <c r="H18" i="4"/>
  <c r="K11" i="4" s="1"/>
  <c r="H17" i="4"/>
  <c r="H16" i="4"/>
  <c r="H15" i="4"/>
  <c r="H14" i="4"/>
  <c r="H13" i="4"/>
  <c r="K10" i="4" s="1"/>
  <c r="H8" i="4"/>
  <c r="H9" i="4"/>
  <c r="K8" i="4" s="1"/>
  <c r="H10" i="4"/>
  <c r="H11" i="4"/>
  <c r="K9" i="4" s="1"/>
  <c r="H12" i="4"/>
  <c r="H7" i="4"/>
  <c r="H21" i="4" s="1"/>
  <c r="F39" i="3"/>
  <c r="H38" i="3"/>
  <c r="H37" i="3"/>
  <c r="H36" i="3"/>
  <c r="H35" i="3"/>
  <c r="H34" i="3"/>
  <c r="H31" i="3"/>
  <c r="H32" i="3"/>
  <c r="H33" i="3"/>
  <c r="H30" i="3"/>
  <c r="H39" i="3" s="1"/>
  <c r="F21" i="3"/>
  <c r="H20" i="3"/>
  <c r="H19" i="3"/>
  <c r="H15" i="3"/>
  <c r="H16" i="3"/>
  <c r="H17" i="3"/>
  <c r="H18" i="3"/>
  <c r="H13" i="3"/>
  <c r="H8" i="3"/>
  <c r="H9" i="3"/>
  <c r="K8" i="3" s="1"/>
  <c r="H10" i="3"/>
  <c r="H11" i="3"/>
  <c r="K9" i="3" s="1"/>
  <c r="H12" i="3"/>
  <c r="H7" i="3"/>
  <c r="F63" i="2"/>
  <c r="H62" i="2"/>
  <c r="H61" i="2"/>
  <c r="H60" i="2"/>
  <c r="H59" i="2"/>
  <c r="H58" i="2"/>
  <c r="H57" i="2"/>
  <c r="H56" i="2"/>
  <c r="H55" i="2"/>
  <c r="H54" i="2"/>
  <c r="H53" i="2"/>
  <c r="H51" i="2"/>
  <c r="H40" i="2"/>
  <c r="H41" i="2"/>
  <c r="H42" i="2"/>
  <c r="H43" i="2"/>
  <c r="H44" i="2"/>
  <c r="H45" i="2"/>
  <c r="H46" i="2"/>
  <c r="H47" i="2"/>
  <c r="H48" i="2"/>
  <c r="H49" i="2"/>
  <c r="H50" i="2"/>
  <c r="H39" i="2"/>
  <c r="H63" i="2" s="1"/>
  <c r="F37" i="2"/>
  <c r="F64" i="2" s="1"/>
  <c r="H32" i="2"/>
  <c r="H33" i="2"/>
  <c r="H34" i="2"/>
  <c r="H35" i="2"/>
  <c r="H36" i="2"/>
  <c r="H31" i="2"/>
  <c r="F15" i="2"/>
  <c r="H8" i="2"/>
  <c r="H9" i="2"/>
  <c r="H10" i="2"/>
  <c r="H11" i="2"/>
  <c r="H12" i="2"/>
  <c r="H13" i="2"/>
  <c r="H14" i="2"/>
  <c r="H7" i="2"/>
  <c r="F29" i="1"/>
  <c r="H25" i="1"/>
  <c r="H24" i="1"/>
  <c r="H23" i="1"/>
  <c r="H22" i="1"/>
  <c r="H21" i="1"/>
  <c r="H20" i="1"/>
  <c r="H19" i="1"/>
  <c r="H18" i="1"/>
  <c r="H17" i="1"/>
  <c r="K17" i="1" s="1"/>
  <c r="H28" i="1"/>
  <c r="H27" i="1"/>
  <c r="H26" i="1"/>
  <c r="H13" i="1"/>
  <c r="H14" i="1"/>
  <c r="H15" i="1"/>
  <c r="H16" i="1"/>
  <c r="H11" i="1"/>
  <c r="H12" i="1"/>
  <c r="H10" i="1"/>
  <c r="K10" i="1" s="1"/>
  <c r="H9" i="1"/>
  <c r="H8" i="1"/>
  <c r="H7" i="1"/>
  <c r="K13" i="1" l="1"/>
  <c r="H64" i="2"/>
  <c r="K12" i="6"/>
  <c r="K10" i="6"/>
  <c r="K9" i="7"/>
  <c r="K11" i="9"/>
  <c r="J10" i="10"/>
  <c r="K7" i="1"/>
  <c r="K26" i="1"/>
  <c r="K22" i="1"/>
  <c r="H37" i="2"/>
  <c r="K11" i="3"/>
  <c r="K12" i="3"/>
  <c r="H46" i="4"/>
  <c r="K11" i="5"/>
  <c r="K10" i="5"/>
  <c r="K9" i="5"/>
  <c r="K8" i="5"/>
  <c r="K11" i="6"/>
  <c r="H21" i="7"/>
  <c r="K12" i="7"/>
  <c r="K11" i="7"/>
  <c r="K10" i="7"/>
  <c r="H29" i="1"/>
  <c r="H21" i="3"/>
  <c r="K10" i="3"/>
  <c r="H22" i="6"/>
  <c r="H13" i="10"/>
  <c r="K7" i="3"/>
  <c r="K7" i="5"/>
  <c r="K7" i="7"/>
  <c r="K7" i="4"/>
  <c r="K14" i="4" s="1"/>
  <c r="K7" i="9"/>
  <c r="H15" i="2"/>
  <c r="K14" i="7" l="1"/>
</calcChain>
</file>

<file path=xl/comments1.xml><?xml version="1.0" encoding="utf-8"?>
<comments xmlns="http://schemas.openxmlformats.org/spreadsheetml/2006/main">
  <authors>
    <author>Corporate Edition</author>
  </authors>
  <commentList>
    <comment ref="C16" authorId="0">
      <text>
        <r>
          <rPr>
            <b/>
            <sz val="8"/>
            <color indexed="81"/>
            <rFont val="Tahoma"/>
            <family val="2"/>
          </rPr>
          <t>Corporate Edition: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3" authorId="0">
      <text>
        <r>
          <rPr>
            <b/>
            <sz val="8"/>
            <color indexed="81"/>
            <rFont val="Tahoma"/>
            <family val="2"/>
          </rPr>
          <t>Corporate Edition: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<sst xmlns="http://schemas.openxmlformats.org/spreadsheetml/2006/main" count="1093" uniqueCount="340">
  <si>
    <t xml:space="preserve">รายงานการเลือกซื้อหนังสือเรียนตามนโยบายเรียนฟรี 15 ปี อย่างมีคุณภาพ </t>
  </si>
  <si>
    <t xml:space="preserve">ประจำปีการศึกษา 2556  โรงเรียนแจ้ห่มวิทยา อำเภอแจ้ห่ม จังหวัดลำปาง  </t>
  </si>
  <si>
    <t>รายวิชาพื้นฐาน</t>
  </si>
  <si>
    <t>ระดับชั้น</t>
  </si>
  <si>
    <t>ชื่อหนังสือ</t>
  </si>
  <si>
    <t>ลำดับที่</t>
  </si>
  <si>
    <t>สำนักพิมพ์</t>
  </si>
  <si>
    <t>ผู้แต่ง</t>
  </si>
  <si>
    <t>จำนวน</t>
  </si>
  <si>
    <t>ราคาต่อเล่ม</t>
  </si>
  <si>
    <t>ราคารวม</t>
  </si>
  <si>
    <t>ม.1</t>
  </si>
  <si>
    <t>(เล่ม)</t>
  </si>
  <si>
    <t>(บาท)</t>
  </si>
  <si>
    <t>หลักภาษาและการใช้ภาษา</t>
  </si>
  <si>
    <t>วรรณคดีและวรรณกรรม</t>
  </si>
  <si>
    <t>อ่านอย่างไรให้ได้รส</t>
  </si>
  <si>
    <t>บริษัท พัฒนาคุณภาพวิชาการ พว. จำกัด</t>
  </si>
  <si>
    <t>ม.2</t>
  </si>
  <si>
    <t>คุรุสภา ศึกษาภัณฑ์พาณิชย์</t>
  </si>
  <si>
    <t>นางจิตต์นิภา  ศรีไสย์และคณะ</t>
  </si>
  <si>
    <t>นายเสนีย์  วิลาวรรณและคณะ</t>
  </si>
  <si>
    <t>กรมวิชาการ กระทรวงศึกษาธิการ</t>
  </si>
  <si>
    <t>รวม</t>
  </si>
  <si>
    <t>ศิลปะการพูด</t>
  </si>
  <si>
    <t>สำนักพิมพ์เอมพันธ์ จำกัด</t>
  </si>
  <si>
    <t>ม.3</t>
  </si>
  <si>
    <t>การเขียน 1</t>
  </si>
  <si>
    <t>การเขียน 2</t>
  </si>
  <si>
    <t>รายวิชาเพิ่มเติม</t>
  </si>
  <si>
    <t>วรรณกรรมท้องถิ่น</t>
  </si>
  <si>
    <t>บริษัทอักรเจริญทัศน์ จำกัด</t>
  </si>
  <si>
    <t>นายธวัช  ปุณโณทก</t>
  </si>
  <si>
    <t>นายภาณุพงศ์  อุดมศิลป์</t>
  </si>
  <si>
    <t>สายใจ  ทองเนียม</t>
  </si>
  <si>
    <t>ภาษาไทยเพื่ออาชีพ 1</t>
  </si>
  <si>
    <t>ภาษาไทยเพื่ออาชีพ 2</t>
  </si>
  <si>
    <t>ประวัติวรรณคดี 1</t>
  </si>
  <si>
    <t>ประวัติวรรณคดี 2</t>
  </si>
  <si>
    <t>ม.4</t>
  </si>
  <si>
    <t>ม.5</t>
  </si>
  <si>
    <t>ม.6</t>
  </si>
  <si>
    <t>ประวัติวรรณคดี 3</t>
  </si>
  <si>
    <t>สำนักพิมพ์วัฒนพานิช จำกัด</t>
  </si>
  <si>
    <t>นางวิศัลย์ศยา  รุดดิษฐ์และคณะ</t>
  </si>
  <si>
    <t>นางสาวนาวินี  หลำประเสริฐและคณะ</t>
  </si>
  <si>
    <t>รวมทั้งสิน</t>
  </si>
  <si>
    <t>-</t>
  </si>
  <si>
    <t>กลุ่มสาระภาษาไทย</t>
  </si>
  <si>
    <t>กลุ่มสาระภาษาต่างประเทศ</t>
  </si>
  <si>
    <t>Bridge 1</t>
  </si>
  <si>
    <t>Bridge 2</t>
  </si>
  <si>
    <t>Team Up in Englih 3</t>
  </si>
  <si>
    <t>Elevator 1</t>
  </si>
  <si>
    <t>Bridge 5</t>
  </si>
  <si>
    <t>Bridge 6</t>
  </si>
  <si>
    <t>ปวช.3</t>
  </si>
  <si>
    <t>English conversation 1</t>
  </si>
  <si>
    <t>Technical English on the job</t>
  </si>
  <si>
    <t>บริษัท เอ็ดดูโซน จำกัด</t>
  </si>
  <si>
    <t>อักษรเจริญทัศน์ จำกัด</t>
  </si>
  <si>
    <t>บริษัทพัฒนาวิชาการ (พว) จำกัด</t>
  </si>
  <si>
    <t>ศูนย์ส่งเสริมอาชีวะ</t>
  </si>
  <si>
    <t>Dorothy Adam และคณะ</t>
  </si>
  <si>
    <t>F.Kavanagh และคณะ</t>
  </si>
  <si>
    <t>Tom Ottway, Lucy Norris</t>
  </si>
  <si>
    <t>Wichian Chaiwoot</t>
  </si>
  <si>
    <t>รายวิชาพื้นฐาน(ภาษาอังฤกษ)</t>
  </si>
  <si>
    <t>รายวิชาเพิ่มเติม(ภาษาอังฤกษ)</t>
  </si>
  <si>
    <t>Mastery in Reading 1</t>
  </si>
  <si>
    <t>Mastery in Reading 2</t>
  </si>
  <si>
    <t>Mastery in Reading 3</t>
  </si>
  <si>
    <t>Fifty-Fifty(Intro)</t>
  </si>
  <si>
    <t>Fifty-Fifty 1</t>
  </si>
  <si>
    <t>Fifty-Fifty 2</t>
  </si>
  <si>
    <t>ไทยวัฒนาพานิช จำกัด</t>
  </si>
  <si>
    <t>Gillian Flaherty</t>
  </si>
  <si>
    <t>Warren Wilson, Roger Barnard</t>
  </si>
  <si>
    <t>Milada Broukal</t>
  </si>
  <si>
    <t>รวมทั้งสิ้น</t>
  </si>
  <si>
    <t>รายวิชาเพิ่มเติม(ภาษาจีน)</t>
  </si>
  <si>
    <t>ม.1-3</t>
  </si>
  <si>
    <t>แบบเรียนภาษาจีนสำหรับนักเรียนชั้นประถมศึกษา เล่ม 1</t>
  </si>
  <si>
    <t>แบบเรียนภาษาจีนสำหรับนักเรียนชั้นประถมศึกษา เล่ม 2</t>
  </si>
  <si>
    <t>แบบเรียนภาษาจีนสำหรับนักเรียนชั้นประถมศึกษา เล่ม 3</t>
  </si>
  <si>
    <t>แบบเรียนภาษาจีนสำหรับนักเรียนชั้นประถมศึกษา เล่ม 4</t>
  </si>
  <si>
    <t>แบบเรียนภาษาจีนสำหรับนักเรียนชั้นประถมศึกษา เล่ม 5</t>
  </si>
  <si>
    <t>แบบเรียนภาษาจีนสำหรับนักเรียนชั้นประถมศึกษา เล่ม 6</t>
  </si>
  <si>
    <t>แบบฝึกหัดภาษาจีนสำหรับนักเรียนชั้นประถมศึกษา เล่ม 6</t>
  </si>
  <si>
    <t>แบบฝึกหัดภาษาจีนสำหรับนักเรียนชั้นประถมศึกษา เล่ม 1</t>
  </si>
  <si>
    <t>แบบฝึกหัดภาษาจีนสำหรับนักเรียนชั้นประถมศึกษา เล่ม 2</t>
  </si>
  <si>
    <t>แบบฝึกหัดภาษาจีนสำหรับนักเรียนชั้นประถมศึกษา เล่ม 3</t>
  </si>
  <si>
    <t>แบบฝึกหัดภาษาจีนสำหรับนักเรียนชั้นประถมศึกษา เล่ม 4</t>
  </si>
  <si>
    <t>แบบฝึกหัดภาษาจีนสำหรับนักเรียนชั้นประถมศึกษา เล่ม 5</t>
  </si>
  <si>
    <t>Hanban สาธารณรัฐประชาชนจีน</t>
  </si>
  <si>
    <t xml:space="preserve">สพฐ.ด้วยความร่วมมือของ Hanban สาธารณรัฐประชาชนจีน </t>
  </si>
  <si>
    <t>ม.4-6</t>
  </si>
  <si>
    <t>หนังสือเรียนสัมผัสภาษาจีน เล่ม 1 พร้อม Audio CD</t>
  </si>
  <si>
    <t xml:space="preserve">หนังสือเรียนสัมผัสภาษาจีน เล่ม 1 </t>
  </si>
  <si>
    <t xml:space="preserve">หนังสือเรียนสัมผัสภาษาจีน เล่ม 2 </t>
  </si>
  <si>
    <t xml:space="preserve">หนังสือเรียนสัมผัสภาษาจีน เล่ม 3 </t>
  </si>
  <si>
    <t>หนังสือเรียนสัมผัสภาษาจีน เล่ม 4</t>
  </si>
  <si>
    <t xml:space="preserve">หนังสือเรียนสัมผัสภาษาจีน เล่ม 5 </t>
  </si>
  <si>
    <t>หนังสือเรียนสัมผัสภาษาจีน เล่ม 6</t>
  </si>
  <si>
    <t>ซีดี (MP3) ประกอบแบบฝึกหัดสัมผัสภาษาจีน เล่ม 3</t>
  </si>
  <si>
    <t>ซีดี (MP3) ประกอบแบบฝึกหัดสัมผัสภาษาจีน เล่ม 4</t>
  </si>
  <si>
    <t>ซีดี (MP3) ประกอบแบบฝึกหัดสัมผัสภาษาจีน เล่ม 5</t>
  </si>
  <si>
    <t>ซีดี (MP3) ประกอบแบบฝึกหัดสัมผัสภาษาจีน เล่ม 6</t>
  </si>
  <si>
    <t>องค์การของ สกสค.</t>
  </si>
  <si>
    <t xml:space="preserve">และ Highter Education Press  สาธารณรัฐประชาชนจีน </t>
  </si>
  <si>
    <t xml:space="preserve">สพฐ.ด้วยความร่วมมือของ Hanban   </t>
  </si>
  <si>
    <t>กลุ่มสาระสังคมศึกษาฯ</t>
  </si>
  <si>
    <t>บริษัท อักษรเจริญทัศน์ จำกัด</t>
  </si>
  <si>
    <t>นายกวี  วรกวินและคณะ</t>
  </si>
  <si>
    <t>น.ส.วงเดือน  นาระสัจจ์และคณะ</t>
  </si>
  <si>
    <t>นายณรงค์  พ่วงพิศและคณะ</t>
  </si>
  <si>
    <t>การดำเนินชีวิตในสังคม ม.4-6</t>
  </si>
  <si>
    <t>หน้าที่พลเมือง วัฒนธรรมและ</t>
  </si>
  <si>
    <t>สังคมศึกษา (รวม 4 สาระ ) ม.1</t>
  </si>
  <si>
    <t>ประวัติศาสตร์ ม.1</t>
  </si>
  <si>
    <t>สังคมศึกษา (รวม 4 สาระ ) ม.2</t>
  </si>
  <si>
    <t>ประวัติศาสตร์ ม.2</t>
  </si>
  <si>
    <t>สังคมศึกษา (รวม 4 สาระ ) ม.3</t>
  </si>
  <si>
    <t>ประวัติศาสตร์ ม.3</t>
  </si>
  <si>
    <t>ประวัติศาสตร์ไทย ม.4-6</t>
  </si>
  <si>
    <t>พระพุทธศาสนา ม.4-6</t>
  </si>
  <si>
    <t>เศรษฐศาสตร์ ม.4-6</t>
  </si>
  <si>
    <t>ประวัติศาสตร์สากล ม.4-6</t>
  </si>
  <si>
    <t>นายธวัช  ทันโตภาสและคณะ</t>
  </si>
  <si>
    <t>พระมหามนัส กิตฺติสาโร</t>
  </si>
  <si>
    <t>นายณัทธนัท เลี่ยวไพโรจน์</t>
  </si>
  <si>
    <t>ภูมิศษสตร์ ม.4-6</t>
  </si>
  <si>
    <t>ปวช.1</t>
  </si>
  <si>
    <t>อาเซียนศึกษา ม.1-3</t>
  </si>
  <si>
    <t>เศรษฐกิจพอเพียง ม.1-3</t>
  </si>
  <si>
    <t>ภัยพิบัติทางธรรมชาติศึกษา</t>
  </si>
  <si>
    <t>วิถีธรรมวิถีไทย (พระพุทธศาสนา)</t>
  </si>
  <si>
    <t>น.ส.ศิริพร  ดามเพชร</t>
  </si>
  <si>
    <t>บริษัทสำนักพิมพ์วัฒนาพานิช จำกัด</t>
  </si>
  <si>
    <t>นายพิษณุ  เพชรพัชรกุล</t>
  </si>
  <si>
    <t>น.ส.ภาณี  คูสวรรณ์</t>
  </si>
  <si>
    <t>สุชาดา  วรหพันธ์</t>
  </si>
  <si>
    <t>เศรษฐกิจพอเพียง</t>
  </si>
  <si>
    <t>โลกศึกษา</t>
  </si>
  <si>
    <t>ประชากรกับสิ่งแวดล้อม ม.4-6</t>
  </si>
  <si>
    <t>อาเซียนศึกษา ม.4-6</t>
  </si>
  <si>
    <t>การปกครองท้องถิ่นของไทย ม.4-6</t>
  </si>
  <si>
    <t>สำนักพิมพ์ศูนย์ส่งเสริมวิชาการ</t>
  </si>
  <si>
    <t>นายสุริยะ  เธียมประชานรากร</t>
  </si>
  <si>
    <t>นายไพฑูรย์  มีกุศลและคณะ</t>
  </si>
  <si>
    <t>นายวินัย  วีระวัฒนานนท์</t>
  </si>
  <si>
    <t>นายพิษณุ  เพชรพัชรกุลและคณะ</t>
  </si>
  <si>
    <t>นายวิชัย  กู่โยธิน</t>
  </si>
  <si>
    <t>กลุ่มสาระวิทยาศาสตร์</t>
  </si>
  <si>
    <t>วิทยาศาสตร์ 1 เล่ม 1</t>
  </si>
  <si>
    <t>วิทยาศาสตร์ 1 เล่ม 2</t>
  </si>
  <si>
    <t>วิทยาศาสตร์ 3 เล่ม 1</t>
  </si>
  <si>
    <t>วิทยาศาสตร์ 4 เล่ม 2</t>
  </si>
  <si>
    <t>วิทยาศาสตร์ 5 เล่ม 1</t>
  </si>
  <si>
    <t>วิทยาศาสตร์ 6 เล่ม 2</t>
  </si>
  <si>
    <t>องค์การค้าของ สกสค.</t>
  </si>
  <si>
    <t>สสวท. กระทรวงศึกษาธิการ</t>
  </si>
  <si>
    <t>ดุลยภาพของสิ่งมีชีวิต</t>
  </si>
  <si>
    <t>เคมี</t>
  </si>
  <si>
    <t>ชีววิทยา</t>
  </si>
  <si>
    <t>โลก ดาราศาสตร์ และอวกาศ</t>
  </si>
  <si>
    <t>ดวงดาวและโลกของเรา</t>
  </si>
  <si>
    <t>การเคลื่อนที่และแรงในธรรมชาติ</t>
  </si>
  <si>
    <t>พัมธุกรรมและสิ่งแวดล้อม</t>
  </si>
  <si>
    <t>พลังงาน</t>
  </si>
  <si>
    <t>ชีววิทยา เล่ม 1</t>
  </si>
  <si>
    <t>เคมี เล่ม 1</t>
  </si>
  <si>
    <t>ฟิสิกส์ เล่ม 1</t>
  </si>
  <si>
    <t>วิทยาศาสตร์พื้นฐาน(ปวช)</t>
  </si>
  <si>
    <t>ชีววิทยา เล่ม 2</t>
  </si>
  <si>
    <t>ฟิสิกส์ เล่ม 2</t>
  </si>
  <si>
    <t>ชีววิทยา เล่ม 3</t>
  </si>
  <si>
    <t>ฟิสิกส์ เล่ม 3</t>
  </si>
  <si>
    <t>เคมี เล่ม 3</t>
  </si>
  <si>
    <t>เคมี เล่ม 4</t>
  </si>
  <si>
    <t>เคมี เล่ม 5</t>
  </si>
  <si>
    <t>ชีววิทยา เล่ม 4</t>
  </si>
  <si>
    <t>ชีววิทยา เล่ม 5</t>
  </si>
  <si>
    <t>ฟิสิกส์ เล่ม 4</t>
  </si>
  <si>
    <t>ฟิสิกส์ เล่ม 5</t>
  </si>
  <si>
    <t>เคมี เล่ม 2</t>
  </si>
  <si>
    <t>กลุ่มสาระคณิตศาสตร์</t>
  </si>
  <si>
    <t>คณิตศาสตร์พื้นฐาน เล่ม 1</t>
  </si>
  <si>
    <t>คณิตศาสตร์พื้นฐาน เล่ม 2</t>
  </si>
  <si>
    <t>คณิตศาสตร์พื้นฐาน เล่ม 1 (ม.4-6)</t>
  </si>
  <si>
    <t>คณิตศาสตร์พื้นฐาน เล่ม 2 (ม.4-6)</t>
  </si>
  <si>
    <t>คณิตศาสตร์ประยุกต์ 1</t>
  </si>
  <si>
    <t>เอ็ดดูเท็กซ์ จำกัด</t>
  </si>
  <si>
    <t>จำรัส  อินสม</t>
  </si>
  <si>
    <t>คณิตศาสตร์ประยุกต์ 2</t>
  </si>
  <si>
    <t>เอมพันธ์ จำกัด</t>
  </si>
  <si>
    <t>ผศ.จินตนา  เสริมพงพันธ์</t>
  </si>
  <si>
    <t>ปวช.2</t>
  </si>
  <si>
    <t>คณิตศาสตร์ประยุกต์ 3</t>
  </si>
  <si>
    <t>คณิตศาสตร์ประยุกต์ 7</t>
  </si>
  <si>
    <t>รศ.อุบลวรรณา  เงินวิจิตร</t>
  </si>
  <si>
    <t>สุนทรี  ภู่พัทยากร</t>
  </si>
  <si>
    <t>คณิตศาสตร์พื้นฐาน เล่ม 3 (ม.4-6)</t>
  </si>
  <si>
    <t>คณิตศาสตร์เพิ่มเติม เล่ม 1</t>
  </si>
  <si>
    <t>คณิตศาสตร์เพิ่มเติม เล่ม 2</t>
  </si>
  <si>
    <t>คณิตศาสตร์เพิ่มเติม เล่ม 1 (ม.4-6)</t>
  </si>
  <si>
    <t>คณิตศาสตร์เพิ่มเติม เล่ม 2 (ม.4-6)</t>
  </si>
  <si>
    <t>คณิตศาสตร์เพิ่มเติม เล่ม 3 (ม.4-6)</t>
  </si>
  <si>
    <t>คณิตศาสตร์เพิ่มเติม เล่ม 4 (ม.4-6)</t>
  </si>
  <si>
    <t>คณิตศาสตร์เพิ่มเติม เล่ม 5 (ม.4-6)</t>
  </si>
  <si>
    <t>คณิตศาสตร์เพิ่มเติม เล่ม 6 (ม.4-6)</t>
  </si>
  <si>
    <t>กลุ่มสาระศิลปะ</t>
  </si>
  <si>
    <t>ศ.วิโชค  มุกดามณี</t>
  </si>
  <si>
    <t>ผศ.อรวรรณ  ขมวัฒนา</t>
  </si>
  <si>
    <t>ทัศนศิลป์ ม.1</t>
  </si>
  <si>
    <t>ดนตรี-นาฏศิลป์ ม.1</t>
  </si>
  <si>
    <t>ดนตรี-นาฏศิลป์ ม.2</t>
  </si>
  <si>
    <t>ทัศนศิลป์ ม.2</t>
  </si>
  <si>
    <t>ทัศนศิลป์ ม.3</t>
  </si>
  <si>
    <t>ดนตรี-นาฏศิลป์ ม.3</t>
  </si>
  <si>
    <t>ดนตรี ม.4</t>
  </si>
  <si>
    <t>นาฏศิลป์ ม.4</t>
  </si>
  <si>
    <t>ดนตรี ม.5</t>
  </si>
  <si>
    <t>นาฏศิลป์ ม.5</t>
  </si>
  <si>
    <t>ทัศนศิลป์ ม.4</t>
  </si>
  <si>
    <t>ทัศนศิลป์ ม.5</t>
  </si>
  <si>
    <t>ทัศนศิลป์ ม.6</t>
  </si>
  <si>
    <t>ดนตรี ม.6</t>
  </si>
  <si>
    <t>นาฏศิลป์ ม.6</t>
  </si>
  <si>
    <t>อ.วริฏฐา  ศิริธงชัยกุล</t>
  </si>
  <si>
    <t>อ.ราศิยส  วงศ์ศิลปกุล</t>
  </si>
  <si>
    <t>อ.วิวัฒน์ไชย  จันทร์สุคนธ์</t>
  </si>
  <si>
    <t>อ.ฐากูร  สำราญพงษ์</t>
  </si>
  <si>
    <t>อ.ประภัสสร  พวงสำลี</t>
  </si>
  <si>
    <t>อ.ธงไชย  รักปทุม</t>
  </si>
  <si>
    <t xml:space="preserve"> รวม</t>
  </si>
  <si>
    <t>กลุ่มสาระสุขศึกษาและพละศึกษา</t>
  </si>
  <si>
    <t>สุขศึกษา</t>
  </si>
  <si>
    <t>แชร์บอล</t>
  </si>
  <si>
    <t>เทเบิลเทนนิส</t>
  </si>
  <si>
    <t>พลศึกษา 2</t>
  </si>
  <si>
    <t>เซปักตะกร้อ</t>
  </si>
  <si>
    <t>บาสเกตบอล</t>
  </si>
  <si>
    <t>แบดมินตัน</t>
  </si>
  <si>
    <t>ฟุตบอล</t>
  </si>
  <si>
    <t>วอลเลย์บอล</t>
  </si>
  <si>
    <t>ดร.พรสุข  และคณะ</t>
  </si>
  <si>
    <t>อ.เอื้มพร  พลอยประดิษฐ์</t>
  </si>
  <si>
    <t>อ.ฉัตรชัย  แฝงสาเคนและคณะ</t>
  </si>
  <si>
    <t>อ.ปรีชา  ไวยโภคา</t>
  </si>
  <si>
    <t>กลุ่มสาระแนะแนว</t>
  </si>
  <si>
    <t>กิจกรรมแนะแนว ม.1</t>
  </si>
  <si>
    <t>กิจกรรมแนะแนว ม.2</t>
  </si>
  <si>
    <t>กิจกรรมแนะแนว ม.3</t>
  </si>
  <si>
    <t>กิจกรรมแนะแนว ม.4</t>
  </si>
  <si>
    <t>กิจกรรมแนะแนว ม.5</t>
  </si>
  <si>
    <t>กิจกรรมแนะแนว ม.6</t>
  </si>
  <si>
    <t>รศ.เกื้อกูล  ทาสิทธิ์ และคณะ</t>
  </si>
  <si>
    <t>อ.กรรณิการ  ลิมพะสุต และคณะ</t>
  </si>
  <si>
    <t>กลุ่มสาระการงานอาชีพและเทคโนโลยี</t>
  </si>
  <si>
    <t>การงานอาชีพและเทคโนโลยี ม.1</t>
  </si>
  <si>
    <t>การงานอาชีพและเทคโนโลยี ม.2</t>
  </si>
  <si>
    <t>การงานอาชีพและเทคโนโลยี ม.3</t>
  </si>
  <si>
    <t>เทคโนโลยีสารสนเทศและการสื่อสาร ม.1</t>
  </si>
  <si>
    <t>การออกแบบเทคโนโลยี</t>
  </si>
  <si>
    <t>เทคโนโลยีสารสนเทศและการสื่อสาร ม.2</t>
  </si>
  <si>
    <t>เทคโนโลยีสารสนเทศและการสื่อสาร ม.3</t>
  </si>
  <si>
    <t>เทคโนโลยีสารสนเทศและการสื่อสาร ม.4</t>
  </si>
  <si>
    <t>เทคโนโลยีสารสนเทศและการสื่อสาร ม.5</t>
  </si>
  <si>
    <t>การงานอาชีพและเทคโนโลยี ม.6</t>
  </si>
  <si>
    <t>การงานอาชีพและเทคโนโลยี ม.5</t>
  </si>
  <si>
    <t>การงานอาชีพและเทคโนโลยี ม.4</t>
  </si>
  <si>
    <t>สำนักพิมพ์แม็ค</t>
  </si>
  <si>
    <t>พว.</t>
  </si>
  <si>
    <t>สกสค.</t>
  </si>
  <si>
    <t>น้อย สุวรรณมณีและคณะ</t>
  </si>
  <si>
    <t>ปรัชญนันท์  นิลสุขและคณะ</t>
  </si>
  <si>
    <t>สถาบันพัฒนาคุณภาพวิชาการ</t>
  </si>
  <si>
    <t>อารียา  ศรีประเสริฐ</t>
  </si>
  <si>
    <t>เพ็ญพร  ประมวลสุขและคณะ</t>
  </si>
  <si>
    <t>มนตรี  สมไร่ขิงและคณะ</t>
  </si>
  <si>
    <t>พิมลพรรณ  ประเสริฐวงษ์</t>
  </si>
  <si>
    <t>ดวงฤทัย  ธำรงโชติ</t>
  </si>
  <si>
    <t>สสวท.</t>
  </si>
  <si>
    <t>เสาวนีย์  ประทีปทองและคณะ</t>
  </si>
  <si>
    <t>งานธุรกิจเพื่ออาชีพ</t>
  </si>
  <si>
    <t>สนพ.วัฒนพานิช จำกัด</t>
  </si>
  <si>
    <t>อรุณี  ลิมศิริและสุดารัตน์  อุ่นเมือง</t>
  </si>
  <si>
    <t>รวามทั้งสิ้น</t>
  </si>
  <si>
    <t>การสร้างเว็บเพจด้วยภาษา HTML</t>
  </si>
  <si>
    <t>เขียนแบบเทคนิคเบื้องต้น</t>
  </si>
  <si>
    <t>ธัญญาลักษณ์  ก้องสมุท</t>
  </si>
  <si>
    <t>กลศาสตร์เครื่องกล</t>
  </si>
  <si>
    <t>บ.ซีเอ็ดยูเคชัน ปี 2553</t>
  </si>
  <si>
    <t>บุญธรรม  ภัทธาจากุล</t>
  </si>
  <si>
    <t>โครงงาน</t>
  </si>
  <si>
    <t>พว. ปี 2553</t>
  </si>
  <si>
    <t>ชาญยุทธ์  นุชนงค์</t>
  </si>
  <si>
    <t>โลหะวิทยาเบื้องต้น</t>
  </si>
  <si>
    <t>บ.ซีเอ็ดยูเคชัน</t>
  </si>
  <si>
    <t>สุรศักดิ์  แก้วพระอินทร์</t>
  </si>
  <si>
    <t>งานทดสอบวัสดุ</t>
  </si>
  <si>
    <t>ศูนย์หนังสือ ส.ส.ท.</t>
  </si>
  <si>
    <t>มานพ  ต้นกระพัณฑิต</t>
  </si>
  <si>
    <t>งานเครื่องยนต์เบื้องต้น</t>
  </si>
  <si>
    <t>บ.สนพ.เอมพันธ์ จำกัด</t>
  </si>
  <si>
    <t>อ.สมชาย  วธนารักษ์</t>
  </si>
  <si>
    <t>ที่</t>
  </si>
  <si>
    <t>กลุ่มสาระ</t>
  </si>
  <si>
    <t>ประเภทรายวิชาพื้นฐาน</t>
  </si>
  <si>
    <t>จำนวนเงิน (บาท)</t>
  </si>
  <si>
    <t>ภาษาไทย</t>
  </si>
  <si>
    <t>ภาษาต่างประเทศ</t>
  </si>
  <si>
    <t>กลุ่มสาระสังคมศึกษา</t>
  </si>
  <si>
    <t>สังคมศึกษา</t>
  </si>
  <si>
    <t>วิทยาศาสตร์</t>
  </si>
  <si>
    <t>คณิตศาสตร์</t>
  </si>
  <si>
    <t>ศิลปะ</t>
  </si>
  <si>
    <t>สุขศึกษาและพละศึกษา</t>
  </si>
  <si>
    <t>การงานอาชีพและเทคโนโลยี</t>
  </si>
  <si>
    <t>แนะแนว</t>
  </si>
  <si>
    <t>ช่างอุตสาหกรรม</t>
  </si>
  <si>
    <t>หมายเหตุ</t>
  </si>
  <si>
    <t>ประเภทรายวิชาเพิ่มเติม</t>
  </si>
  <si>
    <t xml:space="preserve">         สรุปงบประมาณการซื้อหนังสือเรียนตามนโยบายเรียนฟรี 15 ปี อย่างมีคุณภาพ </t>
  </si>
  <si>
    <t xml:space="preserve">          ประจำปีการศึกษา 2556  โรงเรียนแจ้ห่มวิทยา อำเภอแจ้ห่ม จังหวัดลำปาง  </t>
  </si>
  <si>
    <t>รวมทั้งหมดพื้นฐาน+เพิ่มเติม</t>
  </si>
  <si>
    <t>1 ชุด</t>
  </si>
  <si>
    <t>ชั้น</t>
  </si>
  <si>
    <t>จำนวนเล่ม</t>
  </si>
  <si>
    <t>ราคา</t>
  </si>
  <si>
    <t>สาระการเรียนรู้</t>
  </si>
  <si>
    <t>(ครูผู้สอน)</t>
  </si>
  <si>
    <t>รายงานการเลือกซื้อหนังสือเรียนและแบบฝึกหัดตามนโยบายการสนับสนุนค่าใช้จ่ายในการจัดการศึกษา  ตั้งแต่ระดับอนุบาลจนจบการศึกษาขั้นพื้นฐาน</t>
  </si>
  <si>
    <t xml:space="preserve">ระดับชั้นมัธยมศึกษาปีที่………...  ประจำปีการศึกษา 2561  โรงเรียนแจ้ห่มวิทยา อำเภอแจ้ห่ม จังหวัดลำปาง  </t>
  </si>
  <si>
    <t xml:space="preserve">ระดับชั้นมัธยมศึกษาปีที่ 1  ประจำปีการศึกษา 2561  โรงเรียนแจ้ห่มวิทยา อำเภอแจ้ห่ม จังหวัดลำปาง  </t>
  </si>
  <si>
    <t xml:space="preserve">ระดับชั้นมัธยมศึกษาปีที่ 2  ประจำปีการศึกษา 2561  โรงเรียนแจ้ห่มวิทยา อำเภอแจ้ห่ม จังหวัดลำปาง </t>
  </si>
  <si>
    <t xml:space="preserve">ระดับชั้นมัธยมศึกษาปีที่ 2  ประจำปีการศึกษา 2561  โรงเรียนแจ้ห่มวิทยา อำเภอแจ้ห่ม จังหวัดลำปาง  </t>
  </si>
  <si>
    <t xml:space="preserve">ระดับชั้นมัธยมศึกษาปีที่ 5  ประจำปีการศึกษา 2561  โรงเรียนแจ้ห่มวิทยา อำเภอแจ้ห่ม จังหวัดลำปาง  </t>
  </si>
  <si>
    <t xml:space="preserve">ระดับชั้นมัธยมศึกษาปีที่ 6  ประจำปีการศึกษา 2561  โรงเรียนแจ้ห่มวิทยา อำเภอแจ้ห่ม จังหวัดลำปาง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</si>
</sst>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1"/>
      <name val="Tahoma"/>
      <family val="2"/>
      <charset val="222"/>
      <scheme val="minor"/>
    </font>
    <font>
      <sz val="12"/>
      <name val="TH SarabunIT๙"/>
      <family val="2"/>
    </font>
    <font>
      <b/>
      <sz val="18"/>
      <color theme="1"/>
      <name val="TH SarabunIT๙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87" fontId="2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187" fontId="3" fillId="0" borderId="1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right"/>
    </xf>
    <xf numFmtId="0" fontId="3" fillId="0" borderId="0" xfId="0" applyFont="1"/>
    <xf numFmtId="187" fontId="3" fillId="0" borderId="1" xfId="1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/>
    </xf>
    <xf numFmtId="187" fontId="4" fillId="0" borderId="7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187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187" fontId="6" fillId="0" borderId="8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187" fontId="6" fillId="0" borderId="3" xfId="1" applyNumberFormat="1" applyFont="1" applyBorder="1" applyAlignment="1">
      <alignment horizontal="center" vertical="center"/>
    </xf>
    <xf numFmtId="187" fontId="5" fillId="0" borderId="1" xfId="1" applyNumberFormat="1" applyFont="1" applyBorder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5" fillId="0" borderId="0" xfId="0" applyFont="1" applyBorder="1" applyAlignment="1">
      <alignment horizontal="left" vertical="center"/>
    </xf>
    <xf numFmtId="0" fontId="6" fillId="0" borderId="1" xfId="0" applyFont="1" applyBorder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87" fontId="6" fillId="0" borderId="1" xfId="1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0" fillId="0" borderId="1" xfId="0" applyBorder="1"/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5" xfId="0" applyBorder="1"/>
    <xf numFmtId="0" fontId="5" fillId="0" borderId="6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87" fontId="6" fillId="0" borderId="1" xfId="1" applyNumberFormat="1" applyFont="1" applyBorder="1" applyAlignment="1">
      <alignment horizontal="center" vertical="center"/>
    </xf>
    <xf numFmtId="187" fontId="5" fillId="0" borderId="3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187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187" fontId="2" fillId="0" borderId="3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187" fontId="2" fillId="0" borderId="7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87" fontId="2" fillId="0" borderId="0" xfId="1" applyNumberFormat="1" applyFont="1" applyBorder="1" applyAlignment="1">
      <alignment horizontal="center" vertical="center"/>
    </xf>
    <xf numFmtId="0" fontId="0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5" xfId="0" applyFont="1" applyFill="1" applyBorder="1" applyAlignment="1">
      <alignment horizontal="center"/>
    </xf>
    <xf numFmtId="0" fontId="0" fillId="0" borderId="6" xfId="0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7" fillId="0" borderId="4" xfId="0" applyFont="1" applyBorder="1"/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Border="1"/>
    <xf numFmtId="0" fontId="5" fillId="0" borderId="1" xfId="0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87" fontId="5" fillId="0" borderId="1" xfId="0" applyNumberFormat="1" applyFont="1" applyBorder="1"/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right"/>
    </xf>
    <xf numFmtId="0" fontId="2" fillId="0" borderId="4" xfId="0" applyFont="1" applyBorder="1"/>
    <xf numFmtId="187" fontId="3" fillId="0" borderId="4" xfId="1" applyNumberFormat="1" applyFont="1" applyBorder="1" applyAlignment="1">
      <alignment horizontal="center" vertical="center"/>
    </xf>
    <xf numFmtId="0" fontId="0" fillId="0" borderId="9" xfId="0" applyBorder="1"/>
    <xf numFmtId="0" fontId="0" fillId="0" borderId="0" xfId="0" applyBorder="1"/>
    <xf numFmtId="0" fontId="3" fillId="0" borderId="9" xfId="0" applyFont="1" applyBorder="1" applyAlignment="1">
      <alignment horizontal="center" vertical="center"/>
    </xf>
    <xf numFmtId="187" fontId="3" fillId="0" borderId="0" xfId="1" applyNumberFormat="1" applyFont="1" applyBorder="1" applyAlignment="1">
      <alignment horizontal="center" vertical="center"/>
    </xf>
    <xf numFmtId="0" fontId="0" fillId="0" borderId="7" xfId="0" applyBorder="1"/>
    <xf numFmtId="0" fontId="3" fillId="0" borderId="10" xfId="0" applyFont="1" applyBorder="1" applyAlignment="1">
      <alignment horizontal="right"/>
    </xf>
    <xf numFmtId="187" fontId="3" fillId="0" borderId="2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87" fontId="2" fillId="0" borderId="1" xfId="1" applyNumberFormat="1" applyFont="1" applyBorder="1" applyAlignment="1">
      <alignment vertical="center"/>
    </xf>
    <xf numFmtId="187" fontId="2" fillId="0" borderId="1" xfId="1" applyNumberFormat="1" applyFont="1" applyBorder="1" applyAlignment="1"/>
    <xf numFmtId="187" fontId="0" fillId="0" borderId="0" xfId="0" applyNumberFormat="1"/>
    <xf numFmtId="0" fontId="3" fillId="0" borderId="1" xfId="0" applyFont="1" applyBorder="1" applyAlignment="1">
      <alignment horizontal="right" vertical="center"/>
    </xf>
    <xf numFmtId="187" fontId="3" fillId="0" borderId="1" xfId="0" applyNumberFormat="1" applyFont="1" applyBorder="1"/>
    <xf numFmtId="187" fontId="3" fillId="0" borderId="1" xfId="0" applyNumberFormat="1" applyFont="1" applyBorder="1" applyAlignment="1">
      <alignment horizontal="center" vertical="center"/>
    </xf>
    <xf numFmtId="187" fontId="3" fillId="0" borderId="6" xfId="0" applyNumberFormat="1" applyFont="1" applyBorder="1"/>
    <xf numFmtId="187" fontId="2" fillId="0" borderId="0" xfId="0" applyNumberFormat="1" applyFont="1"/>
    <xf numFmtId="0" fontId="6" fillId="0" borderId="4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187" fontId="12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3" borderId="1" xfId="0" applyFont="1" applyFill="1" applyBorder="1"/>
    <xf numFmtId="0" fontId="13" fillId="3" borderId="1" xfId="0" applyFont="1" applyFill="1" applyBorder="1" applyAlignment="1">
      <alignment horizontal="center" vertical="center"/>
    </xf>
    <xf numFmtId="187" fontId="13" fillId="3" borderId="1" xfId="0" applyNumberFormat="1" applyFont="1" applyFill="1" applyBorder="1"/>
    <xf numFmtId="0" fontId="12" fillId="3" borderId="1" xfId="0" applyFont="1" applyFill="1" applyBorder="1"/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9"/>
  <sheetViews>
    <sheetView topLeftCell="A16" workbookViewId="0">
      <selection activeCell="K4" sqref="K4"/>
    </sheetView>
  </sheetViews>
  <sheetFormatPr defaultColWidth="9" defaultRowHeight="20.25" x14ac:dyDescent="0.3"/>
  <cols>
    <col min="1" max="1" width="5.375" style="2" customWidth="1"/>
    <col min="2" max="2" width="5.875" style="2" customWidth="1"/>
    <col min="3" max="3" width="19.375" style="2" customWidth="1"/>
    <col min="4" max="4" width="33.875" style="6" customWidth="1"/>
    <col min="5" max="5" width="27.625" style="14" bestFit="1" customWidth="1"/>
    <col min="6" max="6" width="10.875" style="2" bestFit="1" customWidth="1"/>
    <col min="7" max="7" width="9.375" style="2" bestFit="1" customWidth="1"/>
    <col min="8" max="8" width="10.375" style="2" bestFit="1" customWidth="1"/>
    <col min="9" max="16384" width="9" style="1"/>
  </cols>
  <sheetData>
    <row r="1" spans="1:11" x14ac:dyDescent="0.3">
      <c r="A1" s="156" t="s">
        <v>0</v>
      </c>
      <c r="B1" s="156"/>
      <c r="C1" s="156"/>
      <c r="D1" s="156"/>
      <c r="E1" s="156"/>
      <c r="F1" s="156"/>
      <c r="G1" s="156"/>
      <c r="H1" s="156"/>
    </row>
    <row r="2" spans="1:11" x14ac:dyDescent="0.3">
      <c r="A2" s="156" t="s">
        <v>1</v>
      </c>
      <c r="B2" s="156"/>
      <c r="C2" s="156"/>
      <c r="D2" s="156"/>
      <c r="E2" s="156"/>
      <c r="F2" s="156"/>
      <c r="G2" s="156"/>
      <c r="H2" s="156"/>
    </row>
    <row r="3" spans="1:11" ht="20.25" customHeight="1" x14ac:dyDescent="0.3">
      <c r="A3" s="6"/>
      <c r="C3" s="27" t="s">
        <v>48</v>
      </c>
    </row>
    <row r="4" spans="1:11" x14ac:dyDescent="0.3">
      <c r="A4" s="13" t="s">
        <v>2</v>
      </c>
    </row>
    <row r="5" spans="1:11" x14ac:dyDescent="0.3">
      <c r="A5" s="160" t="s">
        <v>3</v>
      </c>
      <c r="B5" s="160" t="s">
        <v>5</v>
      </c>
      <c r="C5" s="160" t="s">
        <v>4</v>
      </c>
      <c r="D5" s="160" t="s">
        <v>6</v>
      </c>
      <c r="E5" s="160" t="s">
        <v>7</v>
      </c>
      <c r="F5" s="11" t="s">
        <v>8</v>
      </c>
      <c r="G5" s="11" t="s">
        <v>9</v>
      </c>
      <c r="H5" s="11" t="s">
        <v>10</v>
      </c>
    </row>
    <row r="6" spans="1:11" x14ac:dyDescent="0.3">
      <c r="A6" s="161"/>
      <c r="B6" s="161"/>
      <c r="C6" s="161"/>
      <c r="D6" s="161"/>
      <c r="E6" s="161"/>
      <c r="F6" s="12" t="s">
        <v>12</v>
      </c>
      <c r="G6" s="12" t="s">
        <v>13</v>
      </c>
      <c r="H6" s="12" t="s">
        <v>13</v>
      </c>
      <c r="J6" s="1" t="s">
        <v>329</v>
      </c>
      <c r="K6" s="1" t="s">
        <v>330</v>
      </c>
    </row>
    <row r="7" spans="1:11" x14ac:dyDescent="0.3">
      <c r="A7" s="3" t="s">
        <v>11</v>
      </c>
      <c r="B7" s="3">
        <v>1</v>
      </c>
      <c r="C7" s="10" t="s">
        <v>14</v>
      </c>
      <c r="D7" s="10" t="s">
        <v>17</v>
      </c>
      <c r="E7" s="10" t="s">
        <v>20</v>
      </c>
      <c r="F7" s="3">
        <v>250</v>
      </c>
      <c r="G7" s="3">
        <v>50</v>
      </c>
      <c r="H7" s="15">
        <f>F7*G7</f>
        <v>12500</v>
      </c>
      <c r="J7" s="1">
        <f>F7+F8+F9</f>
        <v>540</v>
      </c>
      <c r="K7" s="134">
        <f>H7+H8+H9</f>
        <v>28250</v>
      </c>
    </row>
    <row r="8" spans="1:11" x14ac:dyDescent="0.3">
      <c r="A8" s="3"/>
      <c r="B8" s="3">
        <v>2</v>
      </c>
      <c r="C8" s="10" t="s">
        <v>15</v>
      </c>
      <c r="D8" s="10" t="s">
        <v>17</v>
      </c>
      <c r="E8" s="10" t="s">
        <v>20</v>
      </c>
      <c r="F8" s="3">
        <v>250</v>
      </c>
      <c r="G8" s="3">
        <v>55</v>
      </c>
      <c r="H8" s="15">
        <f>F8*G8</f>
        <v>13750</v>
      </c>
    </row>
    <row r="9" spans="1:11" x14ac:dyDescent="0.3">
      <c r="A9" s="3"/>
      <c r="B9" s="3">
        <v>3</v>
      </c>
      <c r="C9" s="10" t="s">
        <v>16</v>
      </c>
      <c r="D9" s="10" t="s">
        <v>19</v>
      </c>
      <c r="E9" s="10" t="s">
        <v>22</v>
      </c>
      <c r="F9" s="3">
        <v>40</v>
      </c>
      <c r="G9" s="3">
        <v>50</v>
      </c>
      <c r="H9" s="15">
        <f>F9*G9</f>
        <v>2000</v>
      </c>
    </row>
    <row r="10" spans="1:11" x14ac:dyDescent="0.3">
      <c r="A10" s="3" t="s">
        <v>18</v>
      </c>
      <c r="B10" s="3">
        <v>4</v>
      </c>
      <c r="C10" s="9" t="s">
        <v>14</v>
      </c>
      <c r="D10" s="9" t="s">
        <v>17</v>
      </c>
      <c r="E10" s="10" t="s">
        <v>20</v>
      </c>
      <c r="F10" s="3">
        <v>200</v>
      </c>
      <c r="G10" s="3">
        <v>50</v>
      </c>
      <c r="H10" s="15">
        <f>F10*G10</f>
        <v>10000</v>
      </c>
      <c r="J10" s="1">
        <f>F10+F11+F12</f>
        <v>440</v>
      </c>
      <c r="K10" s="134">
        <f>H10+H11+H12</f>
        <v>23840</v>
      </c>
    </row>
    <row r="11" spans="1:11" x14ac:dyDescent="0.3">
      <c r="A11" s="3"/>
      <c r="B11" s="3">
        <v>5</v>
      </c>
      <c r="C11" s="9" t="s">
        <v>15</v>
      </c>
      <c r="D11" s="9" t="s">
        <v>17</v>
      </c>
      <c r="E11" s="10" t="s">
        <v>20</v>
      </c>
      <c r="F11" s="3">
        <v>200</v>
      </c>
      <c r="G11" s="3">
        <v>55</v>
      </c>
      <c r="H11" s="15">
        <f t="shared" ref="H11:H16" si="0">F11*G11</f>
        <v>11000</v>
      </c>
    </row>
    <row r="12" spans="1:11" x14ac:dyDescent="0.3">
      <c r="A12" s="3"/>
      <c r="B12" s="3">
        <v>6</v>
      </c>
      <c r="C12" s="9" t="s">
        <v>24</v>
      </c>
      <c r="D12" s="9" t="s">
        <v>25</v>
      </c>
      <c r="E12" s="10" t="s">
        <v>33</v>
      </c>
      <c r="F12" s="3">
        <v>40</v>
      </c>
      <c r="G12" s="3">
        <v>71</v>
      </c>
      <c r="H12" s="15">
        <f t="shared" si="0"/>
        <v>2840</v>
      </c>
    </row>
    <row r="13" spans="1:11" x14ac:dyDescent="0.3">
      <c r="A13" s="3" t="s">
        <v>26</v>
      </c>
      <c r="B13" s="3">
        <v>7</v>
      </c>
      <c r="C13" s="9" t="s">
        <v>14</v>
      </c>
      <c r="D13" s="9" t="s">
        <v>17</v>
      </c>
      <c r="E13" s="10" t="s">
        <v>20</v>
      </c>
      <c r="F13" s="3">
        <v>240</v>
      </c>
      <c r="G13" s="3">
        <v>95</v>
      </c>
      <c r="H13" s="15">
        <f t="shared" si="0"/>
        <v>22800</v>
      </c>
      <c r="J13" s="1">
        <f>F13+F14+F15+F16</f>
        <v>530</v>
      </c>
      <c r="K13" s="134">
        <f>H13+H14+H15+H16</f>
        <v>44280</v>
      </c>
    </row>
    <row r="14" spans="1:11" x14ac:dyDescent="0.3">
      <c r="A14" s="3"/>
      <c r="B14" s="3">
        <v>8</v>
      </c>
      <c r="C14" s="9" t="s">
        <v>15</v>
      </c>
      <c r="D14" s="9" t="s">
        <v>17</v>
      </c>
      <c r="E14" s="10" t="s">
        <v>20</v>
      </c>
      <c r="F14" s="3">
        <v>240</v>
      </c>
      <c r="G14" s="3">
        <v>62</v>
      </c>
      <c r="H14" s="15">
        <f t="shared" si="0"/>
        <v>14880</v>
      </c>
    </row>
    <row r="15" spans="1:11" x14ac:dyDescent="0.3">
      <c r="A15" s="3"/>
      <c r="B15" s="3">
        <v>9</v>
      </c>
      <c r="C15" s="9" t="s">
        <v>27</v>
      </c>
      <c r="D15" s="9" t="s">
        <v>17</v>
      </c>
      <c r="E15" s="10" t="s">
        <v>21</v>
      </c>
      <c r="F15" s="3">
        <v>25</v>
      </c>
      <c r="G15" s="3">
        <v>132</v>
      </c>
      <c r="H15" s="15">
        <f t="shared" si="0"/>
        <v>3300</v>
      </c>
    </row>
    <row r="16" spans="1:11" x14ac:dyDescent="0.3">
      <c r="A16" s="3"/>
      <c r="B16" s="3">
        <v>10</v>
      </c>
      <c r="C16" s="9" t="s">
        <v>28</v>
      </c>
      <c r="D16" s="9" t="s">
        <v>17</v>
      </c>
      <c r="E16" s="10" t="s">
        <v>21</v>
      </c>
      <c r="F16" s="3">
        <v>25</v>
      </c>
      <c r="G16" s="3">
        <v>132</v>
      </c>
      <c r="H16" s="15">
        <f t="shared" si="0"/>
        <v>3300</v>
      </c>
    </row>
    <row r="17" spans="1:11" x14ac:dyDescent="0.3">
      <c r="A17" s="3" t="s">
        <v>39</v>
      </c>
      <c r="B17" s="3">
        <v>11</v>
      </c>
      <c r="C17" s="10" t="s">
        <v>14</v>
      </c>
      <c r="D17" s="10" t="s">
        <v>17</v>
      </c>
      <c r="E17" s="10" t="s">
        <v>45</v>
      </c>
      <c r="F17" s="3">
        <v>310</v>
      </c>
      <c r="G17" s="3">
        <v>65</v>
      </c>
      <c r="H17" s="15">
        <f t="shared" ref="H17:H22" si="1">F17*G17</f>
        <v>20150</v>
      </c>
      <c r="J17" s="1">
        <f>G17+G18+G19+G20+G21</f>
        <v>344</v>
      </c>
      <c r="K17" s="134">
        <f>H17+H18+H19+H20+H21</f>
        <v>48590</v>
      </c>
    </row>
    <row r="18" spans="1:11" x14ac:dyDescent="0.3">
      <c r="A18" s="3"/>
      <c r="B18" s="3">
        <v>12</v>
      </c>
      <c r="C18" s="10" t="s">
        <v>15</v>
      </c>
      <c r="D18" s="10" t="s">
        <v>17</v>
      </c>
      <c r="E18" s="10" t="s">
        <v>44</v>
      </c>
      <c r="F18" s="3">
        <v>310</v>
      </c>
      <c r="G18" s="3">
        <v>64</v>
      </c>
      <c r="H18" s="15">
        <f t="shared" si="1"/>
        <v>19840</v>
      </c>
    </row>
    <row r="19" spans="1:11" x14ac:dyDescent="0.3">
      <c r="A19" s="3"/>
      <c r="B19" s="3">
        <v>13</v>
      </c>
      <c r="C19" s="10" t="s">
        <v>30</v>
      </c>
      <c r="D19" s="10" t="s">
        <v>31</v>
      </c>
      <c r="E19" s="10" t="s">
        <v>32</v>
      </c>
      <c r="F19" s="3">
        <v>40</v>
      </c>
      <c r="G19" s="3">
        <v>85</v>
      </c>
      <c r="H19" s="15">
        <f t="shared" si="1"/>
        <v>3400</v>
      </c>
    </row>
    <row r="20" spans="1:11" x14ac:dyDescent="0.3">
      <c r="A20" s="3"/>
      <c r="B20" s="3">
        <v>14</v>
      </c>
      <c r="C20" s="10" t="s">
        <v>35</v>
      </c>
      <c r="D20" s="9" t="s">
        <v>25</v>
      </c>
      <c r="E20" s="10" t="s">
        <v>34</v>
      </c>
      <c r="F20" s="3">
        <v>40</v>
      </c>
      <c r="G20" s="3">
        <v>65</v>
      </c>
      <c r="H20" s="15">
        <f t="shared" si="1"/>
        <v>2600</v>
      </c>
    </row>
    <row r="21" spans="1:11" x14ac:dyDescent="0.3">
      <c r="A21" s="3"/>
      <c r="B21" s="3">
        <v>15</v>
      </c>
      <c r="C21" s="10" t="s">
        <v>36</v>
      </c>
      <c r="D21" s="9" t="s">
        <v>25</v>
      </c>
      <c r="E21" s="10" t="s">
        <v>34</v>
      </c>
      <c r="F21" s="3">
        <v>40</v>
      </c>
      <c r="G21" s="3">
        <v>65</v>
      </c>
      <c r="H21" s="15">
        <f t="shared" si="1"/>
        <v>2600</v>
      </c>
    </row>
    <row r="22" spans="1:11" x14ac:dyDescent="0.3">
      <c r="A22" s="3" t="s">
        <v>40</v>
      </c>
      <c r="B22" s="3">
        <v>16</v>
      </c>
      <c r="C22" s="9" t="s">
        <v>14</v>
      </c>
      <c r="D22" s="9" t="s">
        <v>17</v>
      </c>
      <c r="E22" s="10" t="s">
        <v>20</v>
      </c>
      <c r="F22" s="3">
        <v>300</v>
      </c>
      <c r="G22" s="3">
        <v>60</v>
      </c>
      <c r="H22" s="15">
        <f t="shared" si="1"/>
        <v>18000</v>
      </c>
      <c r="J22" s="1">
        <f>F22+F23+F24+F25</f>
        <v>640</v>
      </c>
      <c r="K22" s="134">
        <f>H22+H23+H24+H25</f>
        <v>37900</v>
      </c>
    </row>
    <row r="23" spans="1:11" x14ac:dyDescent="0.3">
      <c r="A23" s="3"/>
      <c r="B23" s="3">
        <v>17</v>
      </c>
      <c r="C23" s="9" t="s">
        <v>15</v>
      </c>
      <c r="D23" s="9" t="s">
        <v>17</v>
      </c>
      <c r="E23" s="10" t="s">
        <v>20</v>
      </c>
      <c r="F23" s="3">
        <v>300</v>
      </c>
      <c r="G23" s="3">
        <v>55</v>
      </c>
      <c r="H23" s="15">
        <f t="shared" ref="H23:H25" si="2">F23*G23</f>
        <v>16500</v>
      </c>
    </row>
    <row r="24" spans="1:11" x14ac:dyDescent="0.3">
      <c r="A24" s="3"/>
      <c r="B24" s="3">
        <v>18</v>
      </c>
      <c r="C24" s="9" t="s">
        <v>37</v>
      </c>
      <c r="D24" s="9" t="s">
        <v>43</v>
      </c>
      <c r="E24" s="10" t="s">
        <v>21</v>
      </c>
      <c r="F24" s="3">
        <v>20</v>
      </c>
      <c r="G24" s="3">
        <v>85</v>
      </c>
      <c r="H24" s="15">
        <f t="shared" si="2"/>
        <v>1700</v>
      </c>
    </row>
    <row r="25" spans="1:11" x14ac:dyDescent="0.3">
      <c r="A25" s="3"/>
      <c r="B25" s="3">
        <v>19</v>
      </c>
      <c r="C25" s="9" t="s">
        <v>38</v>
      </c>
      <c r="D25" s="9" t="s">
        <v>43</v>
      </c>
      <c r="E25" s="10" t="s">
        <v>21</v>
      </c>
      <c r="F25" s="3">
        <v>20</v>
      </c>
      <c r="G25" s="3">
        <v>85</v>
      </c>
      <c r="H25" s="15">
        <f t="shared" si="2"/>
        <v>1700</v>
      </c>
    </row>
    <row r="26" spans="1:11" x14ac:dyDescent="0.3">
      <c r="A26" s="3" t="s">
        <v>41</v>
      </c>
      <c r="B26" s="3">
        <v>20</v>
      </c>
      <c r="C26" s="9" t="s">
        <v>14</v>
      </c>
      <c r="D26" s="9" t="s">
        <v>17</v>
      </c>
      <c r="E26" s="10" t="s">
        <v>20</v>
      </c>
      <c r="F26" s="3">
        <v>280</v>
      </c>
      <c r="G26" s="3">
        <v>98</v>
      </c>
      <c r="H26" s="15">
        <f t="shared" ref="H26:H28" si="3">F26*G26</f>
        <v>27440</v>
      </c>
      <c r="J26" s="1">
        <f>F26+F27+F28</f>
        <v>590</v>
      </c>
      <c r="K26" s="134">
        <f>H26+H27+H28</f>
        <v>54120</v>
      </c>
    </row>
    <row r="27" spans="1:11" x14ac:dyDescent="0.3">
      <c r="A27" s="3"/>
      <c r="B27" s="3">
        <v>21</v>
      </c>
      <c r="C27" s="9" t="s">
        <v>15</v>
      </c>
      <c r="D27" s="9" t="s">
        <v>17</v>
      </c>
      <c r="E27" s="10" t="s">
        <v>20</v>
      </c>
      <c r="F27" s="3">
        <v>280</v>
      </c>
      <c r="G27" s="3">
        <v>82</v>
      </c>
      <c r="H27" s="15">
        <f t="shared" si="3"/>
        <v>22960</v>
      </c>
    </row>
    <row r="28" spans="1:11" x14ac:dyDescent="0.3">
      <c r="A28" s="3"/>
      <c r="B28" s="3">
        <v>22</v>
      </c>
      <c r="C28" s="9" t="s">
        <v>42</v>
      </c>
      <c r="D28" s="9" t="s">
        <v>43</v>
      </c>
      <c r="E28" s="10" t="s">
        <v>21</v>
      </c>
      <c r="F28" s="3">
        <v>30</v>
      </c>
      <c r="G28" s="3">
        <v>124</v>
      </c>
      <c r="H28" s="15">
        <f t="shared" si="3"/>
        <v>3720</v>
      </c>
    </row>
    <row r="29" spans="1:11" s="24" customFormat="1" x14ac:dyDescent="0.3">
      <c r="A29" s="157" t="s">
        <v>46</v>
      </c>
      <c r="B29" s="158"/>
      <c r="C29" s="158"/>
      <c r="D29" s="158"/>
      <c r="E29" s="159"/>
      <c r="F29" s="25">
        <f>SUM(F7:F28)</f>
        <v>3480</v>
      </c>
      <c r="G29" s="18" t="s">
        <v>47</v>
      </c>
      <c r="H29" s="25">
        <f>SUM(H7:H28)</f>
        <v>236980</v>
      </c>
    </row>
  </sheetData>
  <mergeCells count="8">
    <mergeCell ref="A1:H1"/>
    <mergeCell ref="A2:H2"/>
    <mergeCell ref="A29:E29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4"/>
  <sheetViews>
    <sheetView workbookViewId="0">
      <selection activeCell="K4" sqref="K4"/>
    </sheetView>
  </sheetViews>
  <sheetFormatPr defaultRowHeight="14.25" x14ac:dyDescent="0.2"/>
  <cols>
    <col min="1" max="1" width="6.375" customWidth="1"/>
    <col min="2" max="2" width="6.25" bestFit="1" customWidth="1"/>
    <col min="3" max="3" width="23.75" customWidth="1"/>
    <col min="4" max="4" width="29.375" bestFit="1" customWidth="1"/>
    <col min="5" max="5" width="23.75" bestFit="1" customWidth="1"/>
  </cols>
  <sheetData>
    <row r="1" spans="1:10" ht="20.25" x14ac:dyDescent="0.2">
      <c r="A1" s="156" t="s">
        <v>0</v>
      </c>
      <c r="B1" s="156"/>
      <c r="C1" s="156"/>
      <c r="D1" s="156"/>
      <c r="E1" s="156"/>
      <c r="F1" s="156"/>
      <c r="G1" s="156"/>
      <c r="H1" s="156"/>
    </row>
    <row r="2" spans="1:10" ht="20.25" x14ac:dyDescent="0.2">
      <c r="A2" s="156" t="s">
        <v>1</v>
      </c>
      <c r="B2" s="156"/>
      <c r="C2" s="156"/>
      <c r="D2" s="156"/>
      <c r="E2" s="156"/>
      <c r="F2" s="156"/>
      <c r="G2" s="156"/>
      <c r="H2" s="156"/>
    </row>
    <row r="3" spans="1:10" ht="20.25" x14ac:dyDescent="0.3">
      <c r="A3" s="6"/>
      <c r="B3" s="2"/>
      <c r="C3" s="27"/>
      <c r="D3" s="6"/>
      <c r="E3" s="14"/>
      <c r="F3" s="2"/>
      <c r="G3" s="2"/>
      <c r="H3" s="2"/>
    </row>
    <row r="4" spans="1:10" ht="20.25" x14ac:dyDescent="0.3">
      <c r="A4" s="13" t="s">
        <v>2</v>
      </c>
      <c r="B4" s="2"/>
      <c r="C4" s="2"/>
      <c r="D4" s="6"/>
      <c r="E4" s="14"/>
      <c r="F4" s="2"/>
      <c r="G4" s="2"/>
      <c r="H4" s="2"/>
    </row>
    <row r="5" spans="1:10" ht="20.25" x14ac:dyDescent="0.2">
      <c r="A5" s="160" t="s">
        <v>3</v>
      </c>
      <c r="B5" s="160" t="s">
        <v>5</v>
      </c>
      <c r="C5" s="160" t="s">
        <v>4</v>
      </c>
      <c r="D5" s="160" t="s">
        <v>6</v>
      </c>
      <c r="E5" s="160" t="s">
        <v>7</v>
      </c>
      <c r="F5" s="11" t="s">
        <v>8</v>
      </c>
      <c r="G5" s="11" t="s">
        <v>9</v>
      </c>
      <c r="H5" s="11" t="s">
        <v>10</v>
      </c>
    </row>
    <row r="6" spans="1:10" ht="20.25" x14ac:dyDescent="0.2">
      <c r="A6" s="161"/>
      <c r="B6" s="161"/>
      <c r="C6" s="161"/>
      <c r="D6" s="161"/>
      <c r="E6" s="161"/>
      <c r="F6" s="12" t="s">
        <v>12</v>
      </c>
      <c r="G6" s="12" t="s">
        <v>13</v>
      </c>
      <c r="H6" s="12" t="s">
        <v>13</v>
      </c>
    </row>
    <row r="7" spans="1:10" ht="20.25" x14ac:dyDescent="0.3">
      <c r="A7" s="3" t="s">
        <v>132</v>
      </c>
      <c r="B7" s="3">
        <v>1</v>
      </c>
      <c r="C7" s="10" t="s">
        <v>290</v>
      </c>
      <c r="D7" s="9" t="s">
        <v>62</v>
      </c>
      <c r="E7" s="10" t="s">
        <v>291</v>
      </c>
      <c r="F7" s="3">
        <v>13</v>
      </c>
      <c r="G7" s="3">
        <v>110</v>
      </c>
      <c r="H7" s="15">
        <f>F7*G7</f>
        <v>1430</v>
      </c>
      <c r="I7" s="129">
        <f>H7+H8</f>
        <v>2899</v>
      </c>
    </row>
    <row r="8" spans="1:10" ht="20.25" x14ac:dyDescent="0.3">
      <c r="A8" s="3"/>
      <c r="B8" s="3">
        <v>2</v>
      </c>
      <c r="C8" s="10" t="s">
        <v>292</v>
      </c>
      <c r="D8" s="9" t="s">
        <v>293</v>
      </c>
      <c r="E8" s="10" t="s">
        <v>294</v>
      </c>
      <c r="F8" s="3">
        <v>13</v>
      </c>
      <c r="G8" s="3">
        <v>113</v>
      </c>
      <c r="H8" s="15">
        <f t="shared" ref="H8:H12" si="0">F8*G8</f>
        <v>1469</v>
      </c>
    </row>
    <row r="9" spans="1:10" ht="20.25" x14ac:dyDescent="0.3">
      <c r="A9" s="3" t="s">
        <v>56</v>
      </c>
      <c r="B9" s="3">
        <v>3</v>
      </c>
      <c r="C9" s="10" t="s">
        <v>295</v>
      </c>
      <c r="D9" s="9" t="s">
        <v>296</v>
      </c>
      <c r="E9" s="10" t="s">
        <v>297</v>
      </c>
      <c r="F9" s="3">
        <v>30</v>
      </c>
      <c r="G9" s="3">
        <v>40</v>
      </c>
      <c r="H9" s="15">
        <f t="shared" si="0"/>
        <v>1200</v>
      </c>
    </row>
    <row r="10" spans="1:10" ht="20.25" x14ac:dyDescent="0.3">
      <c r="A10" s="3"/>
      <c r="B10" s="3">
        <v>4</v>
      </c>
      <c r="C10" s="10" t="s">
        <v>298</v>
      </c>
      <c r="D10" s="9" t="s">
        <v>299</v>
      </c>
      <c r="E10" s="10" t="s">
        <v>300</v>
      </c>
      <c r="F10" s="3">
        <v>14</v>
      </c>
      <c r="G10" s="3">
        <v>195.5</v>
      </c>
      <c r="H10" s="15">
        <f t="shared" si="0"/>
        <v>2737</v>
      </c>
      <c r="I10">
        <f>F9+F10+F11+F12</f>
        <v>68</v>
      </c>
      <c r="J10" s="129">
        <f>H9+H10+H11+H12</f>
        <v>7105</v>
      </c>
    </row>
    <row r="11" spans="1:10" ht="20.25" x14ac:dyDescent="0.3">
      <c r="A11" s="3"/>
      <c r="B11" s="3">
        <v>5</v>
      </c>
      <c r="C11" s="10" t="s">
        <v>301</v>
      </c>
      <c r="D11" s="9" t="s">
        <v>302</v>
      </c>
      <c r="E11" s="10" t="s">
        <v>303</v>
      </c>
      <c r="F11" s="3">
        <v>12</v>
      </c>
      <c r="G11" s="3">
        <v>190</v>
      </c>
      <c r="H11" s="15">
        <f t="shared" si="0"/>
        <v>2280</v>
      </c>
    </row>
    <row r="12" spans="1:10" ht="20.25" x14ac:dyDescent="0.3">
      <c r="A12" s="3"/>
      <c r="B12" s="3">
        <v>6</v>
      </c>
      <c r="C12" s="10" t="s">
        <v>304</v>
      </c>
      <c r="D12" s="9" t="s">
        <v>305</v>
      </c>
      <c r="E12" s="10" t="s">
        <v>306</v>
      </c>
      <c r="F12" s="3">
        <v>12</v>
      </c>
      <c r="G12" s="3">
        <v>74</v>
      </c>
      <c r="H12" s="15">
        <f t="shared" si="0"/>
        <v>888</v>
      </c>
    </row>
    <row r="13" spans="1:10" ht="20.25" x14ac:dyDescent="0.3">
      <c r="A13" s="19"/>
      <c r="B13" s="20"/>
      <c r="C13" s="22"/>
      <c r="D13" s="22"/>
      <c r="E13" s="23" t="s">
        <v>79</v>
      </c>
      <c r="F13" s="16">
        <f>SUM(F7:F12)</f>
        <v>94</v>
      </c>
      <c r="G13" s="16" t="s">
        <v>47</v>
      </c>
      <c r="H13" s="18">
        <f>SUM(H7:H12)</f>
        <v>10004</v>
      </c>
    </row>
    <row r="14" spans="1:10" ht="20.25" x14ac:dyDescent="0.3">
      <c r="A14" s="87"/>
      <c r="B14" s="87"/>
      <c r="C14" s="88"/>
      <c r="D14" s="88"/>
      <c r="E14" s="89"/>
      <c r="F14" s="87"/>
      <c r="G14" s="87"/>
      <c r="H14" s="90"/>
    </row>
  </sheetData>
  <mergeCells count="7">
    <mergeCell ref="A1:H1"/>
    <mergeCell ref="A2:H2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J35"/>
  <sheetViews>
    <sheetView workbookViewId="0">
      <selection activeCell="K4" sqref="K4"/>
    </sheetView>
  </sheetViews>
  <sheetFormatPr defaultRowHeight="14.25" x14ac:dyDescent="0.2"/>
  <cols>
    <col min="1" max="1" width="5" customWidth="1"/>
    <col min="2" max="2" width="7.375" customWidth="1"/>
    <col min="3" max="3" width="23.25" style="122" customWidth="1"/>
    <col min="4" max="4" width="9.125" style="122" customWidth="1"/>
    <col min="5" max="5" width="16.625" customWidth="1"/>
    <col min="6" max="6" width="15.25" customWidth="1"/>
  </cols>
  <sheetData>
    <row r="1" spans="1:10" ht="23.25" x14ac:dyDescent="0.35">
      <c r="A1" s="168" t="s">
        <v>324</v>
      </c>
      <c r="B1" s="168"/>
      <c r="C1" s="168"/>
      <c r="D1" s="168"/>
      <c r="E1" s="168"/>
      <c r="F1" s="168"/>
      <c r="G1" s="168"/>
      <c r="H1" s="168"/>
      <c r="I1" s="1"/>
      <c r="J1" s="1"/>
    </row>
    <row r="2" spans="1:10" ht="23.25" x14ac:dyDescent="0.2">
      <c r="A2" s="169" t="s">
        <v>325</v>
      </c>
      <c r="B2" s="169"/>
      <c r="C2" s="169"/>
      <c r="D2" s="169"/>
      <c r="E2" s="169"/>
      <c r="F2" s="169"/>
      <c r="G2" s="169"/>
      <c r="H2" s="169"/>
      <c r="I2" s="124"/>
      <c r="J2" s="124"/>
    </row>
    <row r="3" spans="1:10" ht="11.25" customHeight="1" x14ac:dyDescent="0.2">
      <c r="B3" s="28"/>
      <c r="C3" s="13"/>
      <c r="D3" s="13"/>
      <c r="E3" s="28"/>
      <c r="F3" s="28"/>
      <c r="G3" s="28"/>
      <c r="H3" s="28"/>
      <c r="I3" s="28"/>
      <c r="J3" s="28"/>
    </row>
    <row r="4" spans="1:10" ht="23.25" x14ac:dyDescent="0.35">
      <c r="B4" s="123" t="s">
        <v>309</v>
      </c>
      <c r="C4" s="13"/>
      <c r="D4" s="13"/>
      <c r="E4" s="1"/>
    </row>
    <row r="5" spans="1:10" ht="20.25" x14ac:dyDescent="0.2">
      <c r="B5" s="125" t="s">
        <v>307</v>
      </c>
      <c r="C5" s="125" t="s">
        <v>308</v>
      </c>
      <c r="D5" s="125" t="s">
        <v>8</v>
      </c>
      <c r="E5" s="125" t="s">
        <v>310</v>
      </c>
      <c r="F5" s="126" t="s">
        <v>322</v>
      </c>
    </row>
    <row r="6" spans="1:10" ht="20.25" x14ac:dyDescent="0.2">
      <c r="B6" s="3">
        <v>1</v>
      </c>
      <c r="C6" s="9" t="s">
        <v>311</v>
      </c>
      <c r="D6" s="3" t="s">
        <v>327</v>
      </c>
      <c r="E6" s="127">
        <v>236980</v>
      </c>
      <c r="F6" s="66"/>
    </row>
    <row r="7" spans="1:10" ht="20.25" x14ac:dyDescent="0.2">
      <c r="B7" s="3">
        <v>2</v>
      </c>
      <c r="C7" s="108" t="s">
        <v>312</v>
      </c>
      <c r="D7" s="3" t="s">
        <v>327</v>
      </c>
      <c r="E7" s="127">
        <v>197750</v>
      </c>
      <c r="F7" s="66"/>
    </row>
    <row r="8" spans="1:10" ht="20.25" x14ac:dyDescent="0.2">
      <c r="B8" s="3">
        <v>3</v>
      </c>
      <c r="C8" s="108" t="s">
        <v>314</v>
      </c>
      <c r="D8" s="3" t="s">
        <v>327</v>
      </c>
      <c r="E8" s="127">
        <v>300067</v>
      </c>
      <c r="F8" s="66"/>
    </row>
    <row r="9" spans="1:10" ht="20.25" x14ac:dyDescent="0.2">
      <c r="B9" s="3">
        <v>4</v>
      </c>
      <c r="C9" s="9" t="s">
        <v>315</v>
      </c>
      <c r="D9" s="3" t="s">
        <v>327</v>
      </c>
      <c r="E9" s="127">
        <v>92470</v>
      </c>
      <c r="F9" s="66"/>
    </row>
    <row r="10" spans="1:10" ht="20.25" x14ac:dyDescent="0.2">
      <c r="B10" s="3">
        <v>5</v>
      </c>
      <c r="C10" s="9" t="s">
        <v>316</v>
      </c>
      <c r="D10" s="3" t="s">
        <v>327</v>
      </c>
      <c r="E10" s="127">
        <v>106510</v>
      </c>
      <c r="F10" s="66"/>
    </row>
    <row r="11" spans="1:10" ht="20.25" x14ac:dyDescent="0.2">
      <c r="B11" s="3">
        <v>6</v>
      </c>
      <c r="C11" s="9" t="s">
        <v>317</v>
      </c>
      <c r="D11" s="3" t="s">
        <v>327</v>
      </c>
      <c r="E11" s="127">
        <v>254784</v>
      </c>
      <c r="F11" s="66"/>
    </row>
    <row r="12" spans="1:10" ht="20.25" x14ac:dyDescent="0.2">
      <c r="B12" s="3">
        <v>7</v>
      </c>
      <c r="C12" s="9" t="s">
        <v>318</v>
      </c>
      <c r="D12" s="3" t="s">
        <v>327</v>
      </c>
      <c r="E12" s="127">
        <v>138280</v>
      </c>
      <c r="F12" s="66"/>
    </row>
    <row r="13" spans="1:10" ht="20.25" x14ac:dyDescent="0.2">
      <c r="B13" s="3">
        <v>8</v>
      </c>
      <c r="C13" s="9" t="s">
        <v>319</v>
      </c>
      <c r="D13" s="3" t="s">
        <v>327</v>
      </c>
      <c r="E13" s="127">
        <v>103710</v>
      </c>
      <c r="F13" s="66"/>
    </row>
    <row r="14" spans="1:10" ht="20.25" x14ac:dyDescent="0.2">
      <c r="B14" s="3">
        <v>9</v>
      </c>
      <c r="C14" s="9" t="s">
        <v>320</v>
      </c>
      <c r="D14" s="3" t="s">
        <v>327</v>
      </c>
      <c r="E14" s="127">
        <v>13350</v>
      </c>
      <c r="F14" s="66"/>
    </row>
    <row r="15" spans="1:10" ht="20.25" x14ac:dyDescent="0.3">
      <c r="B15" s="5">
        <v>10</v>
      </c>
      <c r="C15" s="9" t="s">
        <v>321</v>
      </c>
      <c r="D15" s="3" t="s">
        <v>327</v>
      </c>
      <c r="E15" s="128">
        <v>10004</v>
      </c>
      <c r="F15" s="66"/>
    </row>
    <row r="16" spans="1:10" ht="20.25" x14ac:dyDescent="0.3">
      <c r="C16" s="130" t="s">
        <v>79</v>
      </c>
      <c r="D16" s="130"/>
      <c r="E16" s="131">
        <f>SUM(E6:E15)</f>
        <v>1453905</v>
      </c>
      <c r="F16" s="66"/>
    </row>
    <row r="21" spans="2:9" ht="23.25" x14ac:dyDescent="0.35">
      <c r="B21" s="123" t="s">
        <v>323</v>
      </c>
      <c r="C21" s="13"/>
      <c r="D21" s="13"/>
      <c r="E21" s="1"/>
    </row>
    <row r="22" spans="2:9" ht="20.25" x14ac:dyDescent="0.2">
      <c r="B22" s="125" t="s">
        <v>307</v>
      </c>
      <c r="C22" s="125" t="s">
        <v>308</v>
      </c>
      <c r="D22" s="125" t="s">
        <v>8</v>
      </c>
      <c r="E22" s="125" t="s">
        <v>310</v>
      </c>
      <c r="F22" s="126" t="s">
        <v>322</v>
      </c>
    </row>
    <row r="23" spans="2:9" ht="20.25" x14ac:dyDescent="0.2">
      <c r="B23" s="3">
        <v>1</v>
      </c>
      <c r="C23" s="9" t="s">
        <v>311</v>
      </c>
      <c r="D23" s="3" t="s">
        <v>327</v>
      </c>
      <c r="E23" s="127">
        <v>0</v>
      </c>
      <c r="F23" s="66"/>
    </row>
    <row r="24" spans="2:9" ht="20.25" x14ac:dyDescent="0.2">
      <c r="B24" s="3">
        <v>2</v>
      </c>
      <c r="C24" s="108" t="s">
        <v>312</v>
      </c>
      <c r="D24" s="3" t="s">
        <v>327</v>
      </c>
      <c r="E24" s="127">
        <v>51396</v>
      </c>
      <c r="F24" s="66"/>
      <c r="I24" s="129"/>
    </row>
    <row r="25" spans="2:9" ht="20.25" x14ac:dyDescent="0.2">
      <c r="B25" s="3">
        <v>3</v>
      </c>
      <c r="C25" s="108" t="s">
        <v>314</v>
      </c>
      <c r="D25" s="3" t="s">
        <v>327</v>
      </c>
      <c r="E25" s="127">
        <v>19830</v>
      </c>
      <c r="F25" s="66"/>
    </row>
    <row r="26" spans="2:9" ht="20.25" x14ac:dyDescent="0.2">
      <c r="B26" s="3">
        <v>4</v>
      </c>
      <c r="C26" s="9" t="s">
        <v>315</v>
      </c>
      <c r="D26" s="3" t="s">
        <v>327</v>
      </c>
      <c r="E26" s="127">
        <v>207200</v>
      </c>
      <c r="F26" s="66"/>
    </row>
    <row r="27" spans="2:9" ht="20.25" x14ac:dyDescent="0.2">
      <c r="B27" s="3">
        <v>5</v>
      </c>
      <c r="C27" s="9" t="s">
        <v>316</v>
      </c>
      <c r="D27" s="3" t="s">
        <v>327</v>
      </c>
      <c r="E27" s="127">
        <v>97814</v>
      </c>
      <c r="F27" s="66"/>
    </row>
    <row r="28" spans="2:9" ht="20.25" x14ac:dyDescent="0.2">
      <c r="B28" s="3">
        <v>6</v>
      </c>
      <c r="C28" s="9" t="s">
        <v>317</v>
      </c>
      <c r="D28" s="3" t="s">
        <v>327</v>
      </c>
      <c r="E28" s="127">
        <v>0</v>
      </c>
      <c r="F28" s="66"/>
    </row>
    <row r="29" spans="2:9" ht="20.25" x14ac:dyDescent="0.2">
      <c r="B29" s="3">
        <v>7</v>
      </c>
      <c r="C29" s="9" t="s">
        <v>318</v>
      </c>
      <c r="D29" s="3" t="s">
        <v>327</v>
      </c>
      <c r="E29" s="127">
        <v>0</v>
      </c>
      <c r="F29" s="66"/>
    </row>
    <row r="30" spans="2:9" ht="20.25" x14ac:dyDescent="0.2">
      <c r="B30" s="3">
        <v>8</v>
      </c>
      <c r="C30" s="9" t="s">
        <v>319</v>
      </c>
      <c r="D30" s="3" t="s">
        <v>327</v>
      </c>
      <c r="E30" s="15">
        <v>8410</v>
      </c>
      <c r="F30" s="66"/>
    </row>
    <row r="31" spans="2:9" ht="20.25" x14ac:dyDescent="0.2">
      <c r="B31" s="3">
        <v>9</v>
      </c>
      <c r="C31" s="9" t="s">
        <v>320</v>
      </c>
      <c r="D31" s="3" t="s">
        <v>327</v>
      </c>
      <c r="E31" s="127">
        <v>0</v>
      </c>
      <c r="F31" s="66"/>
    </row>
    <row r="32" spans="2:9" ht="20.25" x14ac:dyDescent="0.3">
      <c r="B32" s="5">
        <v>10</v>
      </c>
      <c r="C32" s="9" t="s">
        <v>321</v>
      </c>
      <c r="D32" s="3" t="s">
        <v>327</v>
      </c>
      <c r="E32" s="127">
        <v>0</v>
      </c>
      <c r="F32" s="66"/>
    </row>
    <row r="33" spans="3:6" ht="20.25" x14ac:dyDescent="0.3">
      <c r="C33" s="130" t="s">
        <v>79</v>
      </c>
      <c r="D33" s="130"/>
      <c r="E33" s="131">
        <f>SUM(E23:E32)</f>
        <v>384650</v>
      </c>
      <c r="F33" s="66"/>
    </row>
    <row r="35" spans="3:6" ht="20.25" x14ac:dyDescent="0.3">
      <c r="C35" s="17" t="s">
        <v>326</v>
      </c>
      <c r="D35" s="121"/>
      <c r="E35" s="133">
        <f>E16+E33</f>
        <v>1838555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2"/>
  <sheetViews>
    <sheetView workbookViewId="0">
      <selection activeCell="A2" sqref="A2:J2"/>
    </sheetView>
  </sheetViews>
  <sheetFormatPr defaultColWidth="9" defaultRowHeight="21.75" x14ac:dyDescent="0.5"/>
  <cols>
    <col min="1" max="1" width="3.625" style="136" bestFit="1" customWidth="1"/>
    <col min="2" max="2" width="13.125" style="138" customWidth="1"/>
    <col min="3" max="3" width="4.75" style="138" customWidth="1"/>
    <col min="4" max="4" width="28.375" style="136" customWidth="1"/>
    <col min="5" max="5" width="26" style="136" bestFit="1" customWidth="1"/>
    <col min="6" max="6" width="25.25" style="136" bestFit="1" customWidth="1"/>
    <col min="7" max="7" width="5.625" style="136" bestFit="1" customWidth="1"/>
    <col min="8" max="8" width="8.75" style="136" bestFit="1" customWidth="1"/>
    <col min="9" max="9" width="9.25" style="136" bestFit="1" customWidth="1"/>
    <col min="10" max="16384" width="9" style="136"/>
  </cols>
  <sheetData>
    <row r="1" spans="1:10" x14ac:dyDescent="0.5">
      <c r="A1" s="170" t="s">
        <v>333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5">
      <c r="A2" s="170" t="s">
        <v>335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5">
      <c r="A3" s="137"/>
      <c r="D3" s="138"/>
      <c r="E3" s="137"/>
      <c r="F3" s="139"/>
      <c r="G3" s="138"/>
      <c r="H3" s="138"/>
      <c r="I3" s="138"/>
    </row>
    <row r="4" spans="1:10" x14ac:dyDescent="0.5">
      <c r="A4" s="174" t="s">
        <v>328</v>
      </c>
      <c r="B4" s="174" t="s">
        <v>331</v>
      </c>
      <c r="C4" s="174" t="s">
        <v>307</v>
      </c>
      <c r="D4" s="174" t="s">
        <v>4</v>
      </c>
      <c r="E4" s="174" t="s">
        <v>6</v>
      </c>
      <c r="F4" s="174" t="s">
        <v>7</v>
      </c>
      <c r="G4" s="140" t="s">
        <v>8</v>
      </c>
      <c r="H4" s="140" t="s">
        <v>9</v>
      </c>
      <c r="I4" s="140" t="s">
        <v>10</v>
      </c>
      <c r="J4" s="141" t="s">
        <v>322</v>
      </c>
    </row>
    <row r="5" spans="1:10" x14ac:dyDescent="0.5">
      <c r="A5" s="175"/>
      <c r="B5" s="175"/>
      <c r="C5" s="175"/>
      <c r="D5" s="175"/>
      <c r="E5" s="175"/>
      <c r="F5" s="175"/>
      <c r="G5" s="142" t="s">
        <v>12</v>
      </c>
      <c r="H5" s="142" t="s">
        <v>13</v>
      </c>
      <c r="I5" s="142" t="s">
        <v>13</v>
      </c>
      <c r="J5" s="143" t="s">
        <v>332</v>
      </c>
    </row>
    <row r="6" spans="1:10" x14ac:dyDescent="0.5">
      <c r="A6" s="144"/>
      <c r="B6" s="144"/>
      <c r="C6" s="144"/>
      <c r="D6" s="144"/>
      <c r="E6" s="144"/>
      <c r="F6" s="144"/>
      <c r="G6" s="144"/>
      <c r="H6" s="144"/>
      <c r="I6" s="144"/>
      <c r="J6" s="145"/>
    </row>
    <row r="7" spans="1:10" x14ac:dyDescent="0.5">
      <c r="A7" s="144"/>
      <c r="B7" s="144"/>
      <c r="C7" s="144"/>
      <c r="D7" s="146"/>
      <c r="E7" s="146"/>
      <c r="F7" s="146"/>
      <c r="G7" s="144"/>
      <c r="H7" s="144"/>
      <c r="I7" s="147"/>
      <c r="J7" s="145"/>
    </row>
    <row r="8" spans="1:10" x14ac:dyDescent="0.5">
      <c r="A8" s="144"/>
      <c r="B8" s="144"/>
      <c r="C8" s="144"/>
      <c r="D8" s="146"/>
      <c r="E8" s="146"/>
      <c r="F8" s="146"/>
      <c r="G8" s="144"/>
      <c r="H8" s="144"/>
      <c r="I8" s="147"/>
      <c r="J8" s="145"/>
    </row>
    <row r="9" spans="1:10" x14ac:dyDescent="0.5">
      <c r="A9" s="145"/>
      <c r="B9" s="144"/>
      <c r="C9" s="144"/>
      <c r="D9" s="144"/>
      <c r="E9" s="144"/>
      <c r="F9" s="144"/>
      <c r="G9" s="144"/>
      <c r="H9" s="144"/>
      <c r="I9" s="144"/>
      <c r="J9" s="145"/>
    </row>
    <row r="10" spans="1:10" x14ac:dyDescent="0.5">
      <c r="A10" s="145"/>
      <c r="B10" s="144"/>
      <c r="C10" s="144"/>
      <c r="D10" s="146"/>
      <c r="E10" s="148"/>
      <c r="F10" s="146"/>
      <c r="G10" s="144"/>
      <c r="H10" s="144"/>
      <c r="I10" s="147"/>
      <c r="J10" s="145"/>
    </row>
    <row r="11" spans="1:10" x14ac:dyDescent="0.5">
      <c r="A11" s="145"/>
      <c r="B11" s="144"/>
      <c r="C11" s="144"/>
      <c r="D11" s="145"/>
      <c r="E11" s="145"/>
      <c r="F11" s="145"/>
      <c r="G11" s="145"/>
      <c r="H11" s="145"/>
      <c r="I11" s="145"/>
      <c r="J11" s="145"/>
    </row>
    <row r="12" spans="1:10" x14ac:dyDescent="0.5">
      <c r="A12" s="145"/>
      <c r="B12" s="144"/>
      <c r="C12" s="144"/>
      <c r="D12" s="145"/>
      <c r="E12" s="145"/>
      <c r="F12" s="145"/>
      <c r="G12" s="145"/>
      <c r="H12" s="145"/>
      <c r="I12" s="145"/>
      <c r="J12" s="145"/>
    </row>
    <row r="13" spans="1:10" x14ac:dyDescent="0.5">
      <c r="A13" s="145"/>
      <c r="B13" s="144"/>
      <c r="C13" s="144"/>
      <c r="D13" s="145"/>
      <c r="E13" s="145"/>
      <c r="F13" s="145"/>
      <c r="G13" s="145"/>
      <c r="H13" s="145"/>
      <c r="I13" s="145"/>
      <c r="J13" s="145"/>
    </row>
    <row r="14" spans="1:10" x14ac:dyDescent="0.5">
      <c r="A14" s="145"/>
      <c r="B14" s="144"/>
      <c r="C14" s="144"/>
      <c r="D14" s="145"/>
      <c r="E14" s="145"/>
      <c r="F14" s="145"/>
      <c r="G14" s="145"/>
      <c r="H14" s="145"/>
      <c r="I14" s="145"/>
      <c r="J14" s="145"/>
    </row>
    <row r="15" spans="1:10" x14ac:dyDescent="0.5">
      <c r="A15" s="145"/>
      <c r="B15" s="144"/>
      <c r="C15" s="144"/>
      <c r="D15" s="145"/>
      <c r="E15" s="145"/>
      <c r="F15" s="145"/>
      <c r="G15" s="145"/>
      <c r="H15" s="145"/>
      <c r="I15" s="145"/>
      <c r="J15" s="145"/>
    </row>
    <row r="16" spans="1:10" x14ac:dyDescent="0.5">
      <c r="A16" s="145"/>
      <c r="B16" s="144"/>
      <c r="C16" s="144"/>
      <c r="D16" s="145"/>
      <c r="E16" s="145"/>
      <c r="F16" s="145"/>
      <c r="G16" s="145"/>
      <c r="H16" s="145"/>
      <c r="I16" s="145"/>
      <c r="J16" s="145"/>
    </row>
    <row r="17" spans="1:10" x14ac:dyDescent="0.5">
      <c r="A17" s="145"/>
      <c r="B17" s="144"/>
      <c r="C17" s="144"/>
      <c r="D17" s="145"/>
      <c r="E17" s="145"/>
      <c r="F17" s="145"/>
      <c r="G17" s="145"/>
      <c r="H17" s="145"/>
      <c r="I17" s="145"/>
      <c r="J17" s="145"/>
    </row>
    <row r="18" spans="1:10" x14ac:dyDescent="0.5">
      <c r="A18" s="145"/>
      <c r="B18" s="144"/>
      <c r="C18" s="144"/>
      <c r="D18" s="145"/>
      <c r="E18" s="145"/>
      <c r="F18" s="145"/>
      <c r="G18" s="145"/>
      <c r="H18" s="145"/>
      <c r="I18" s="145"/>
      <c r="J18" s="145"/>
    </row>
    <row r="19" spans="1:10" x14ac:dyDescent="0.5">
      <c r="A19" s="145"/>
      <c r="B19" s="144"/>
      <c r="C19" s="144"/>
      <c r="D19" s="145"/>
      <c r="E19" s="145"/>
      <c r="F19" s="145"/>
      <c r="G19" s="145"/>
      <c r="H19" s="145"/>
      <c r="I19" s="145"/>
      <c r="J19" s="145"/>
    </row>
    <row r="20" spans="1:10" x14ac:dyDescent="0.5">
      <c r="A20" s="145"/>
      <c r="B20" s="144"/>
      <c r="C20" s="144"/>
      <c r="D20" s="144"/>
      <c r="E20" s="144"/>
      <c r="F20" s="144"/>
      <c r="G20" s="144"/>
      <c r="H20" s="144"/>
      <c r="I20" s="144"/>
      <c r="J20" s="145"/>
    </row>
    <row r="21" spans="1:10" x14ac:dyDescent="0.5">
      <c r="A21" s="145"/>
      <c r="B21" s="144"/>
      <c r="C21" s="144"/>
      <c r="D21" s="144"/>
      <c r="E21" s="144"/>
      <c r="F21" s="144"/>
      <c r="G21" s="144"/>
      <c r="H21" s="144"/>
      <c r="I21" s="144"/>
      <c r="J21" s="145"/>
    </row>
    <row r="22" spans="1:10" x14ac:dyDescent="0.5">
      <c r="A22" s="171" t="s">
        <v>23</v>
      </c>
      <c r="B22" s="172"/>
      <c r="C22" s="172"/>
      <c r="D22" s="172"/>
      <c r="E22" s="172"/>
      <c r="F22" s="173"/>
      <c r="G22" s="149"/>
      <c r="H22" s="150"/>
      <c r="I22" s="151"/>
      <c r="J22" s="152"/>
    </row>
  </sheetData>
  <mergeCells count="9">
    <mergeCell ref="A1:J1"/>
    <mergeCell ref="A2:J2"/>
    <mergeCell ref="A22:F22"/>
    <mergeCell ref="A4:A5"/>
    <mergeCell ref="B4:B5"/>
    <mergeCell ref="C4:C5"/>
    <mergeCell ref="D4:D5"/>
    <mergeCell ref="E4:E5"/>
    <mergeCell ref="F4:F5"/>
  </mergeCells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2"/>
  <sheetViews>
    <sheetView workbookViewId="0">
      <selection activeCell="A3" sqref="A3"/>
    </sheetView>
  </sheetViews>
  <sheetFormatPr defaultColWidth="9" defaultRowHeight="21.75" x14ac:dyDescent="0.5"/>
  <cols>
    <col min="1" max="1" width="3.625" style="136" bestFit="1" customWidth="1"/>
    <col min="2" max="2" width="13.125" style="153" customWidth="1"/>
    <col min="3" max="3" width="4.75" style="153" customWidth="1"/>
    <col min="4" max="4" width="28.375" style="136" customWidth="1"/>
    <col min="5" max="5" width="26" style="136" bestFit="1" customWidth="1"/>
    <col min="6" max="6" width="25.25" style="136" bestFit="1" customWidth="1"/>
    <col min="7" max="7" width="5.625" style="136" bestFit="1" customWidth="1"/>
    <col min="8" max="8" width="8.75" style="136" bestFit="1" customWidth="1"/>
    <col min="9" max="9" width="9.25" style="136" bestFit="1" customWidth="1"/>
    <col min="10" max="16384" width="9" style="136"/>
  </cols>
  <sheetData>
    <row r="1" spans="1:10" x14ac:dyDescent="0.5">
      <c r="A1" s="170" t="s">
        <v>333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5">
      <c r="A2" s="170" t="s">
        <v>336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5">
      <c r="A3" s="137"/>
      <c r="D3" s="153"/>
      <c r="E3" s="137"/>
      <c r="F3" s="139"/>
      <c r="G3" s="153"/>
      <c r="H3" s="153"/>
      <c r="I3" s="153"/>
    </row>
    <row r="4" spans="1:10" x14ac:dyDescent="0.5">
      <c r="A4" s="174" t="s">
        <v>328</v>
      </c>
      <c r="B4" s="174" t="s">
        <v>331</v>
      </c>
      <c r="C4" s="174" t="s">
        <v>307</v>
      </c>
      <c r="D4" s="174" t="s">
        <v>4</v>
      </c>
      <c r="E4" s="174" t="s">
        <v>6</v>
      </c>
      <c r="F4" s="174" t="s">
        <v>7</v>
      </c>
      <c r="G4" s="154" t="s">
        <v>8</v>
      </c>
      <c r="H4" s="154" t="s">
        <v>9</v>
      </c>
      <c r="I4" s="154" t="s">
        <v>10</v>
      </c>
      <c r="J4" s="141" t="s">
        <v>322</v>
      </c>
    </row>
    <row r="5" spans="1:10" x14ac:dyDescent="0.5">
      <c r="A5" s="175"/>
      <c r="B5" s="175"/>
      <c r="C5" s="175"/>
      <c r="D5" s="175"/>
      <c r="E5" s="175"/>
      <c r="F5" s="175"/>
      <c r="G5" s="155" t="s">
        <v>12</v>
      </c>
      <c r="H5" s="155" t="s">
        <v>13</v>
      </c>
      <c r="I5" s="155" t="s">
        <v>13</v>
      </c>
      <c r="J5" s="143" t="s">
        <v>332</v>
      </c>
    </row>
    <row r="6" spans="1:10" x14ac:dyDescent="0.5">
      <c r="A6" s="144"/>
      <c r="B6" s="144"/>
      <c r="C6" s="144"/>
      <c r="D6" s="144"/>
      <c r="E6" s="144"/>
      <c r="F6" s="144"/>
      <c r="G6" s="144"/>
      <c r="H6" s="144"/>
      <c r="I6" s="144"/>
      <c r="J6" s="145"/>
    </row>
    <row r="7" spans="1:10" x14ac:dyDescent="0.5">
      <c r="A7" s="144"/>
      <c r="B7" s="144"/>
      <c r="C7" s="144"/>
      <c r="D7" s="146"/>
      <c r="E7" s="146"/>
      <c r="F7" s="146"/>
      <c r="G7" s="144"/>
      <c r="H7" s="144"/>
      <c r="I7" s="147"/>
      <c r="J7" s="145"/>
    </row>
    <row r="8" spans="1:10" x14ac:dyDescent="0.5">
      <c r="A8" s="144"/>
      <c r="B8" s="144"/>
      <c r="C8" s="144"/>
      <c r="D8" s="146"/>
      <c r="E8" s="146"/>
      <c r="F8" s="146"/>
      <c r="G8" s="144"/>
      <c r="H8" s="144"/>
      <c r="I8" s="147"/>
      <c r="J8" s="145"/>
    </row>
    <row r="9" spans="1:10" x14ac:dyDescent="0.5">
      <c r="A9" s="145"/>
      <c r="B9" s="144"/>
      <c r="C9" s="144"/>
      <c r="D9" s="144"/>
      <c r="E9" s="144"/>
      <c r="F9" s="144"/>
      <c r="G9" s="144"/>
      <c r="H9" s="144"/>
      <c r="I9" s="144"/>
      <c r="J9" s="145"/>
    </row>
    <row r="10" spans="1:10" x14ac:dyDescent="0.5">
      <c r="A10" s="145"/>
      <c r="B10" s="144"/>
      <c r="C10" s="144"/>
      <c r="D10" s="146"/>
      <c r="E10" s="148"/>
      <c r="F10" s="146"/>
      <c r="G10" s="144"/>
      <c r="H10" s="144"/>
      <c r="I10" s="147"/>
      <c r="J10" s="145"/>
    </row>
    <row r="11" spans="1:10" x14ac:dyDescent="0.5">
      <c r="A11" s="145"/>
      <c r="B11" s="144"/>
      <c r="C11" s="144"/>
      <c r="D11" s="145"/>
      <c r="E11" s="145"/>
      <c r="F11" s="145"/>
      <c r="G11" s="145"/>
      <c r="H11" s="145"/>
      <c r="I11" s="145"/>
      <c r="J11" s="145"/>
    </row>
    <row r="12" spans="1:10" x14ac:dyDescent="0.5">
      <c r="A12" s="145"/>
      <c r="B12" s="144"/>
      <c r="C12" s="144"/>
      <c r="D12" s="145"/>
      <c r="E12" s="145"/>
      <c r="F12" s="145"/>
      <c r="G12" s="145"/>
      <c r="H12" s="145"/>
      <c r="I12" s="145"/>
      <c r="J12" s="145"/>
    </row>
    <row r="13" spans="1:10" x14ac:dyDescent="0.5">
      <c r="A13" s="145"/>
      <c r="B13" s="144"/>
      <c r="C13" s="144"/>
      <c r="D13" s="145"/>
      <c r="E13" s="145"/>
      <c r="F13" s="145"/>
      <c r="G13" s="145"/>
      <c r="H13" s="145"/>
      <c r="I13" s="145"/>
      <c r="J13" s="145"/>
    </row>
    <row r="14" spans="1:10" x14ac:dyDescent="0.5">
      <c r="A14" s="145"/>
      <c r="B14" s="144"/>
      <c r="C14" s="144"/>
      <c r="D14" s="145"/>
      <c r="E14" s="145"/>
      <c r="F14" s="145"/>
      <c r="G14" s="145"/>
      <c r="H14" s="145"/>
      <c r="I14" s="145"/>
      <c r="J14" s="145"/>
    </row>
    <row r="15" spans="1:10" x14ac:dyDescent="0.5">
      <c r="A15" s="145"/>
      <c r="B15" s="144"/>
      <c r="C15" s="144"/>
      <c r="D15" s="145"/>
      <c r="E15" s="145"/>
      <c r="F15" s="145"/>
      <c r="G15" s="145"/>
      <c r="H15" s="145"/>
      <c r="I15" s="145"/>
      <c r="J15" s="145"/>
    </row>
    <row r="16" spans="1:10" x14ac:dyDescent="0.5">
      <c r="A16" s="145"/>
      <c r="B16" s="144"/>
      <c r="C16" s="144"/>
      <c r="D16" s="145"/>
      <c r="E16" s="145"/>
      <c r="F16" s="145"/>
      <c r="G16" s="145"/>
      <c r="H16" s="145"/>
      <c r="I16" s="145"/>
      <c r="J16" s="145"/>
    </row>
    <row r="17" spans="1:10" x14ac:dyDescent="0.5">
      <c r="A17" s="145"/>
      <c r="B17" s="144"/>
      <c r="C17" s="144"/>
      <c r="D17" s="145"/>
      <c r="E17" s="145"/>
      <c r="F17" s="145"/>
      <c r="G17" s="145"/>
      <c r="H17" s="145"/>
      <c r="I17" s="145"/>
      <c r="J17" s="145"/>
    </row>
    <row r="18" spans="1:10" x14ac:dyDescent="0.5">
      <c r="A18" s="145"/>
      <c r="B18" s="144"/>
      <c r="C18" s="144"/>
      <c r="D18" s="145"/>
      <c r="E18" s="145"/>
      <c r="F18" s="145"/>
      <c r="G18" s="145"/>
      <c r="H18" s="145"/>
      <c r="I18" s="145"/>
      <c r="J18" s="145"/>
    </row>
    <row r="19" spans="1:10" x14ac:dyDescent="0.5">
      <c r="A19" s="145"/>
      <c r="B19" s="144"/>
      <c r="C19" s="144"/>
      <c r="D19" s="145"/>
      <c r="E19" s="145"/>
      <c r="F19" s="145"/>
      <c r="G19" s="145"/>
      <c r="H19" s="145"/>
      <c r="I19" s="145"/>
      <c r="J19" s="145"/>
    </row>
    <row r="20" spans="1:10" x14ac:dyDescent="0.5">
      <c r="A20" s="145"/>
      <c r="B20" s="144"/>
      <c r="C20" s="144"/>
      <c r="D20" s="144"/>
      <c r="E20" s="144"/>
      <c r="F20" s="144"/>
      <c r="G20" s="144"/>
      <c r="H20" s="144"/>
      <c r="I20" s="144"/>
      <c r="J20" s="145"/>
    </row>
    <row r="21" spans="1:10" x14ac:dyDescent="0.5">
      <c r="A21" s="145"/>
      <c r="B21" s="144"/>
      <c r="C21" s="144"/>
      <c r="D21" s="144"/>
      <c r="E21" s="144"/>
      <c r="F21" s="144"/>
      <c r="G21" s="144"/>
      <c r="H21" s="144"/>
      <c r="I21" s="144"/>
      <c r="J21" s="145"/>
    </row>
    <row r="22" spans="1:10" x14ac:dyDescent="0.5">
      <c r="A22" s="171" t="s">
        <v>23</v>
      </c>
      <c r="B22" s="172"/>
      <c r="C22" s="172"/>
      <c r="D22" s="172"/>
      <c r="E22" s="172"/>
      <c r="F22" s="173"/>
      <c r="G22" s="149"/>
      <c r="H22" s="150"/>
      <c r="I22" s="151"/>
      <c r="J22" s="152"/>
    </row>
  </sheetData>
  <mergeCells count="9">
    <mergeCell ref="A22:F22"/>
    <mergeCell ref="A1:J1"/>
    <mergeCell ref="A2:J2"/>
    <mergeCell ref="A4:A5"/>
    <mergeCell ref="B4:B5"/>
    <mergeCell ref="C4:C5"/>
    <mergeCell ref="D4:D5"/>
    <mergeCell ref="E4:E5"/>
    <mergeCell ref="F4:F5"/>
  </mergeCells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2"/>
  <sheetViews>
    <sheetView workbookViewId="0">
      <selection activeCell="A3" sqref="A3"/>
    </sheetView>
  </sheetViews>
  <sheetFormatPr defaultColWidth="9" defaultRowHeight="21.75" x14ac:dyDescent="0.5"/>
  <cols>
    <col min="1" max="1" width="3.625" style="136" bestFit="1" customWidth="1"/>
    <col min="2" max="2" width="13.125" style="153" customWidth="1"/>
    <col min="3" max="3" width="4.75" style="153" customWidth="1"/>
    <col min="4" max="4" width="28.375" style="136" customWidth="1"/>
    <col min="5" max="5" width="26" style="136" bestFit="1" customWidth="1"/>
    <col min="6" max="6" width="25.25" style="136" bestFit="1" customWidth="1"/>
    <col min="7" max="7" width="5.625" style="136" bestFit="1" customWidth="1"/>
    <col min="8" max="8" width="8.75" style="136" bestFit="1" customWidth="1"/>
    <col min="9" max="9" width="9.25" style="136" bestFit="1" customWidth="1"/>
    <col min="10" max="16384" width="9" style="136"/>
  </cols>
  <sheetData>
    <row r="1" spans="1:10" x14ac:dyDescent="0.5">
      <c r="A1" s="170" t="s">
        <v>333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5">
      <c r="A2" s="170" t="s">
        <v>337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5">
      <c r="A3" s="137"/>
      <c r="D3" s="153"/>
      <c r="E3" s="137"/>
      <c r="F3" s="139"/>
      <c r="G3" s="153"/>
      <c r="H3" s="153"/>
      <c r="I3" s="153"/>
    </row>
    <row r="4" spans="1:10" x14ac:dyDescent="0.5">
      <c r="A4" s="174" t="s">
        <v>328</v>
      </c>
      <c r="B4" s="174" t="s">
        <v>331</v>
      </c>
      <c r="C4" s="174" t="s">
        <v>307</v>
      </c>
      <c r="D4" s="174" t="s">
        <v>4</v>
      </c>
      <c r="E4" s="174" t="s">
        <v>6</v>
      </c>
      <c r="F4" s="174" t="s">
        <v>7</v>
      </c>
      <c r="G4" s="154" t="s">
        <v>8</v>
      </c>
      <c r="H4" s="154" t="s">
        <v>9</v>
      </c>
      <c r="I4" s="154" t="s">
        <v>10</v>
      </c>
      <c r="J4" s="141" t="s">
        <v>322</v>
      </c>
    </row>
    <row r="5" spans="1:10" x14ac:dyDescent="0.5">
      <c r="A5" s="175"/>
      <c r="B5" s="175"/>
      <c r="C5" s="175"/>
      <c r="D5" s="175"/>
      <c r="E5" s="175"/>
      <c r="F5" s="175"/>
      <c r="G5" s="155" t="s">
        <v>12</v>
      </c>
      <c r="H5" s="155" t="s">
        <v>13</v>
      </c>
      <c r="I5" s="155" t="s">
        <v>13</v>
      </c>
      <c r="J5" s="143" t="s">
        <v>332</v>
      </c>
    </row>
    <row r="6" spans="1:10" x14ac:dyDescent="0.5">
      <c r="A6" s="144"/>
      <c r="B6" s="144"/>
      <c r="C6" s="144"/>
      <c r="D6" s="144"/>
      <c r="E6" s="144"/>
      <c r="F6" s="144"/>
      <c r="G6" s="144"/>
      <c r="H6" s="144"/>
      <c r="I6" s="144"/>
      <c r="J6" s="145"/>
    </row>
    <row r="7" spans="1:10" x14ac:dyDescent="0.5">
      <c r="A7" s="144"/>
      <c r="B7" s="144"/>
      <c r="C7" s="144"/>
      <c r="D7" s="146"/>
      <c r="E7" s="146"/>
      <c r="F7" s="146"/>
      <c r="G7" s="144"/>
      <c r="H7" s="144"/>
      <c r="I7" s="147"/>
      <c r="J7" s="145"/>
    </row>
    <row r="8" spans="1:10" x14ac:dyDescent="0.5">
      <c r="A8" s="144"/>
      <c r="B8" s="144"/>
      <c r="C8" s="144"/>
      <c r="D8" s="146"/>
      <c r="E8" s="146"/>
      <c r="F8" s="146"/>
      <c r="G8" s="144"/>
      <c r="H8" s="144"/>
      <c r="I8" s="147"/>
      <c r="J8" s="145"/>
    </row>
    <row r="9" spans="1:10" x14ac:dyDescent="0.5">
      <c r="A9" s="145"/>
      <c r="B9" s="144"/>
      <c r="C9" s="144"/>
      <c r="D9" s="144"/>
      <c r="E9" s="144"/>
      <c r="F9" s="144"/>
      <c r="G9" s="144"/>
      <c r="H9" s="144"/>
      <c r="I9" s="144"/>
      <c r="J9" s="145"/>
    </row>
    <row r="10" spans="1:10" x14ac:dyDescent="0.5">
      <c r="A10" s="145"/>
      <c r="B10" s="144"/>
      <c r="C10" s="144"/>
      <c r="D10" s="146"/>
      <c r="E10" s="148"/>
      <c r="F10" s="146"/>
      <c r="G10" s="144"/>
      <c r="H10" s="144"/>
      <c r="I10" s="147"/>
      <c r="J10" s="145"/>
    </row>
    <row r="11" spans="1:10" x14ac:dyDescent="0.5">
      <c r="A11" s="145"/>
      <c r="B11" s="144"/>
      <c r="C11" s="144"/>
      <c r="D11" s="145"/>
      <c r="E11" s="145"/>
      <c r="F11" s="145"/>
      <c r="G11" s="145"/>
      <c r="H11" s="145"/>
      <c r="I11" s="145"/>
      <c r="J11" s="145"/>
    </row>
    <row r="12" spans="1:10" x14ac:dyDescent="0.5">
      <c r="A12" s="145"/>
      <c r="B12" s="144"/>
      <c r="C12" s="144"/>
      <c r="D12" s="145"/>
      <c r="E12" s="145"/>
      <c r="F12" s="145"/>
      <c r="G12" s="145"/>
      <c r="H12" s="145"/>
      <c r="I12" s="145"/>
      <c r="J12" s="145"/>
    </row>
    <row r="13" spans="1:10" x14ac:dyDescent="0.5">
      <c r="A13" s="145"/>
      <c r="B13" s="144"/>
      <c r="C13" s="144"/>
      <c r="D13" s="145"/>
      <c r="E13" s="145"/>
      <c r="F13" s="145"/>
      <c r="G13" s="145"/>
      <c r="H13" s="145"/>
      <c r="I13" s="145"/>
      <c r="J13" s="145"/>
    </row>
    <row r="14" spans="1:10" x14ac:dyDescent="0.5">
      <c r="A14" s="145"/>
      <c r="B14" s="144"/>
      <c r="C14" s="144"/>
      <c r="D14" s="145"/>
      <c r="E14" s="145"/>
      <c r="F14" s="145"/>
      <c r="G14" s="145"/>
      <c r="H14" s="145"/>
      <c r="I14" s="145"/>
      <c r="J14" s="145"/>
    </row>
    <row r="15" spans="1:10" x14ac:dyDescent="0.5">
      <c r="A15" s="145"/>
      <c r="B15" s="144"/>
      <c r="C15" s="144"/>
      <c r="D15" s="145"/>
      <c r="E15" s="145"/>
      <c r="F15" s="145"/>
      <c r="G15" s="145"/>
      <c r="H15" s="145"/>
      <c r="I15" s="145"/>
      <c r="J15" s="145"/>
    </row>
    <row r="16" spans="1:10" x14ac:dyDescent="0.5">
      <c r="A16" s="145"/>
      <c r="B16" s="144"/>
      <c r="C16" s="144"/>
      <c r="D16" s="145"/>
      <c r="E16" s="145"/>
      <c r="F16" s="145"/>
      <c r="G16" s="145"/>
      <c r="H16" s="145"/>
      <c r="I16" s="145"/>
      <c r="J16" s="145"/>
    </row>
    <row r="17" spans="1:10" x14ac:dyDescent="0.5">
      <c r="A17" s="145"/>
      <c r="B17" s="144"/>
      <c r="C17" s="144"/>
      <c r="D17" s="145"/>
      <c r="E17" s="145"/>
      <c r="F17" s="145"/>
      <c r="G17" s="145"/>
      <c r="H17" s="145"/>
      <c r="I17" s="145"/>
      <c r="J17" s="145"/>
    </row>
    <row r="18" spans="1:10" x14ac:dyDescent="0.5">
      <c r="A18" s="145"/>
      <c r="B18" s="144"/>
      <c r="C18" s="144"/>
      <c r="D18" s="145"/>
      <c r="E18" s="145"/>
      <c r="F18" s="145"/>
      <c r="G18" s="145"/>
      <c r="H18" s="145"/>
      <c r="I18" s="145"/>
      <c r="J18" s="145"/>
    </row>
    <row r="19" spans="1:10" x14ac:dyDescent="0.5">
      <c r="A19" s="145"/>
      <c r="B19" s="144"/>
      <c r="C19" s="144"/>
      <c r="D19" s="145"/>
      <c r="E19" s="145"/>
      <c r="F19" s="145"/>
      <c r="G19" s="145"/>
      <c r="H19" s="145"/>
      <c r="I19" s="145"/>
      <c r="J19" s="145"/>
    </row>
    <row r="20" spans="1:10" x14ac:dyDescent="0.5">
      <c r="A20" s="145"/>
      <c r="B20" s="144"/>
      <c r="C20" s="144"/>
      <c r="D20" s="144"/>
      <c r="E20" s="144"/>
      <c r="F20" s="144"/>
      <c r="G20" s="144"/>
      <c r="H20" s="144"/>
      <c r="I20" s="144"/>
      <c r="J20" s="145"/>
    </row>
    <row r="21" spans="1:10" x14ac:dyDescent="0.5">
      <c r="A21" s="145"/>
      <c r="B21" s="144"/>
      <c r="C21" s="144"/>
      <c r="D21" s="144"/>
      <c r="E21" s="144"/>
      <c r="F21" s="144"/>
      <c r="G21" s="144"/>
      <c r="H21" s="144"/>
      <c r="I21" s="144"/>
      <c r="J21" s="145"/>
    </row>
    <row r="22" spans="1:10" x14ac:dyDescent="0.5">
      <c r="A22" s="171" t="s">
        <v>23</v>
      </c>
      <c r="B22" s="172"/>
      <c r="C22" s="172"/>
      <c r="D22" s="172"/>
      <c r="E22" s="172"/>
      <c r="F22" s="173"/>
      <c r="G22" s="149"/>
      <c r="H22" s="150"/>
      <c r="I22" s="151"/>
      <c r="J22" s="152"/>
    </row>
  </sheetData>
  <mergeCells count="9">
    <mergeCell ref="A22:F22"/>
    <mergeCell ref="A1:J1"/>
    <mergeCell ref="A2:J2"/>
    <mergeCell ref="A4:A5"/>
    <mergeCell ref="B4:B5"/>
    <mergeCell ref="C4:C5"/>
    <mergeCell ref="D4:D5"/>
    <mergeCell ref="E4:E5"/>
    <mergeCell ref="F4:F5"/>
  </mergeCells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2"/>
  <sheetViews>
    <sheetView workbookViewId="0">
      <selection activeCell="A3" sqref="A3"/>
    </sheetView>
  </sheetViews>
  <sheetFormatPr defaultColWidth="9" defaultRowHeight="21.75" x14ac:dyDescent="0.5"/>
  <cols>
    <col min="1" max="1" width="3.625" style="136" bestFit="1" customWidth="1"/>
    <col min="2" max="2" width="13.125" style="153" customWidth="1"/>
    <col min="3" max="3" width="4.75" style="153" customWidth="1"/>
    <col min="4" max="4" width="28.375" style="136" customWidth="1"/>
    <col min="5" max="5" width="26" style="136" bestFit="1" customWidth="1"/>
    <col min="6" max="6" width="25.25" style="136" bestFit="1" customWidth="1"/>
    <col min="7" max="7" width="5.625" style="136" bestFit="1" customWidth="1"/>
    <col min="8" max="8" width="8.75" style="136" bestFit="1" customWidth="1"/>
    <col min="9" max="9" width="9.25" style="136" bestFit="1" customWidth="1"/>
    <col min="10" max="16384" width="9" style="136"/>
  </cols>
  <sheetData>
    <row r="1" spans="1:10" x14ac:dyDescent="0.5">
      <c r="A1" s="170" t="s">
        <v>333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5">
      <c r="A2" s="170" t="s">
        <v>336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5">
      <c r="A3" s="137"/>
      <c r="D3" s="153"/>
      <c r="E3" s="137"/>
      <c r="F3" s="139"/>
      <c r="G3" s="153"/>
      <c r="H3" s="153"/>
      <c r="I3" s="153"/>
    </row>
    <row r="4" spans="1:10" x14ac:dyDescent="0.5">
      <c r="A4" s="174" t="s">
        <v>328</v>
      </c>
      <c r="B4" s="174" t="s">
        <v>331</v>
      </c>
      <c r="C4" s="174" t="s">
        <v>307</v>
      </c>
      <c r="D4" s="174" t="s">
        <v>4</v>
      </c>
      <c r="E4" s="174" t="s">
        <v>6</v>
      </c>
      <c r="F4" s="174" t="s">
        <v>7</v>
      </c>
      <c r="G4" s="154" t="s">
        <v>8</v>
      </c>
      <c r="H4" s="154" t="s">
        <v>9</v>
      </c>
      <c r="I4" s="154" t="s">
        <v>10</v>
      </c>
      <c r="J4" s="141" t="s">
        <v>322</v>
      </c>
    </row>
    <row r="5" spans="1:10" x14ac:dyDescent="0.5">
      <c r="A5" s="175"/>
      <c r="B5" s="175"/>
      <c r="C5" s="175"/>
      <c r="D5" s="175"/>
      <c r="E5" s="175"/>
      <c r="F5" s="175"/>
      <c r="G5" s="155" t="s">
        <v>12</v>
      </c>
      <c r="H5" s="155" t="s">
        <v>13</v>
      </c>
      <c r="I5" s="155" t="s">
        <v>13</v>
      </c>
      <c r="J5" s="143" t="s">
        <v>332</v>
      </c>
    </row>
    <row r="6" spans="1:10" x14ac:dyDescent="0.5">
      <c r="A6" s="144"/>
      <c r="B6" s="144"/>
      <c r="C6" s="144"/>
      <c r="D6" s="144"/>
      <c r="E6" s="144"/>
      <c r="F6" s="144"/>
      <c r="G6" s="144"/>
      <c r="H6" s="144"/>
      <c r="I6" s="144"/>
      <c r="J6" s="145"/>
    </row>
    <row r="7" spans="1:10" x14ac:dyDescent="0.5">
      <c r="A7" s="144"/>
      <c r="B7" s="144"/>
      <c r="C7" s="144"/>
      <c r="D7" s="146"/>
      <c r="E7" s="146"/>
      <c r="F7" s="146"/>
      <c r="G7" s="144"/>
      <c r="H7" s="144"/>
      <c r="I7" s="147"/>
      <c r="J7" s="145"/>
    </row>
    <row r="8" spans="1:10" x14ac:dyDescent="0.5">
      <c r="A8" s="144"/>
      <c r="B8" s="144"/>
      <c r="C8" s="144"/>
      <c r="D8" s="146"/>
      <c r="E8" s="146"/>
      <c r="F8" s="146"/>
      <c r="G8" s="144"/>
      <c r="H8" s="144"/>
      <c r="I8" s="147"/>
      <c r="J8" s="145"/>
    </row>
    <row r="9" spans="1:10" x14ac:dyDescent="0.5">
      <c r="A9" s="145"/>
      <c r="B9" s="144"/>
      <c r="C9" s="144"/>
      <c r="D9" s="144"/>
      <c r="E9" s="144"/>
      <c r="F9" s="144"/>
      <c r="G9" s="144"/>
      <c r="H9" s="144"/>
      <c r="I9" s="144"/>
      <c r="J9" s="145"/>
    </row>
    <row r="10" spans="1:10" x14ac:dyDescent="0.5">
      <c r="A10" s="145"/>
      <c r="B10" s="144"/>
      <c r="C10" s="144"/>
      <c r="D10" s="146"/>
      <c r="E10" s="148"/>
      <c r="F10" s="146"/>
      <c r="G10" s="144"/>
      <c r="H10" s="144"/>
      <c r="I10" s="147"/>
      <c r="J10" s="145"/>
    </row>
    <row r="11" spans="1:10" x14ac:dyDescent="0.5">
      <c r="A11" s="145"/>
      <c r="B11" s="144"/>
      <c r="C11" s="144"/>
      <c r="D11" s="145"/>
      <c r="E11" s="145"/>
      <c r="F11" s="145"/>
      <c r="G11" s="145"/>
      <c r="H11" s="145"/>
      <c r="I11" s="145"/>
      <c r="J11" s="145"/>
    </row>
    <row r="12" spans="1:10" x14ac:dyDescent="0.5">
      <c r="A12" s="145"/>
      <c r="B12" s="144"/>
      <c r="C12" s="144"/>
      <c r="D12" s="145"/>
      <c r="E12" s="145"/>
      <c r="F12" s="145"/>
      <c r="G12" s="145"/>
      <c r="H12" s="145"/>
      <c r="I12" s="145"/>
      <c r="J12" s="145"/>
    </row>
    <row r="13" spans="1:10" x14ac:dyDescent="0.5">
      <c r="A13" s="145"/>
      <c r="B13" s="144"/>
      <c r="C13" s="144"/>
      <c r="D13" s="145"/>
      <c r="E13" s="145"/>
      <c r="F13" s="145"/>
      <c r="G13" s="145"/>
      <c r="H13" s="145"/>
      <c r="I13" s="145"/>
      <c r="J13" s="145"/>
    </row>
    <row r="14" spans="1:10" x14ac:dyDescent="0.5">
      <c r="A14" s="145"/>
      <c r="B14" s="144"/>
      <c r="C14" s="144"/>
      <c r="D14" s="145"/>
      <c r="E14" s="145"/>
      <c r="F14" s="145"/>
      <c r="G14" s="145"/>
      <c r="H14" s="145"/>
      <c r="I14" s="145"/>
      <c r="J14" s="145"/>
    </row>
    <row r="15" spans="1:10" x14ac:dyDescent="0.5">
      <c r="A15" s="145"/>
      <c r="B15" s="144"/>
      <c r="C15" s="144"/>
      <c r="D15" s="145"/>
      <c r="E15" s="145"/>
      <c r="F15" s="145"/>
      <c r="G15" s="145"/>
      <c r="H15" s="145"/>
      <c r="I15" s="145"/>
      <c r="J15" s="145"/>
    </row>
    <row r="16" spans="1:10" x14ac:dyDescent="0.5">
      <c r="A16" s="145"/>
      <c r="B16" s="144"/>
      <c r="C16" s="144"/>
      <c r="D16" s="145"/>
      <c r="E16" s="145"/>
      <c r="F16" s="145"/>
      <c r="G16" s="145"/>
      <c r="H16" s="145"/>
      <c r="I16" s="145"/>
      <c r="J16" s="145"/>
    </row>
    <row r="17" spans="1:10" x14ac:dyDescent="0.5">
      <c r="A17" s="145"/>
      <c r="B17" s="144"/>
      <c r="C17" s="144"/>
      <c r="D17" s="145"/>
      <c r="E17" s="145"/>
      <c r="F17" s="145"/>
      <c r="G17" s="145"/>
      <c r="H17" s="145"/>
      <c r="I17" s="145"/>
      <c r="J17" s="145"/>
    </row>
    <row r="18" spans="1:10" x14ac:dyDescent="0.5">
      <c r="A18" s="145"/>
      <c r="B18" s="144"/>
      <c r="C18" s="144"/>
      <c r="D18" s="145"/>
      <c r="E18" s="145"/>
      <c r="F18" s="145"/>
      <c r="G18" s="145"/>
      <c r="H18" s="145"/>
      <c r="I18" s="145"/>
      <c r="J18" s="145"/>
    </row>
    <row r="19" spans="1:10" x14ac:dyDescent="0.5">
      <c r="A19" s="145"/>
      <c r="B19" s="144"/>
      <c r="C19" s="144"/>
      <c r="D19" s="145"/>
      <c r="E19" s="145"/>
      <c r="F19" s="145"/>
      <c r="G19" s="145"/>
      <c r="H19" s="145"/>
      <c r="I19" s="145"/>
      <c r="J19" s="145"/>
    </row>
    <row r="20" spans="1:10" x14ac:dyDescent="0.5">
      <c r="A20" s="145"/>
      <c r="B20" s="144"/>
      <c r="C20" s="144"/>
      <c r="D20" s="144"/>
      <c r="E20" s="144"/>
      <c r="F20" s="144"/>
      <c r="G20" s="144"/>
      <c r="H20" s="144"/>
      <c r="I20" s="144"/>
      <c r="J20" s="145"/>
    </row>
    <row r="21" spans="1:10" x14ac:dyDescent="0.5">
      <c r="A21" s="145"/>
      <c r="B21" s="144"/>
      <c r="C21" s="144"/>
      <c r="D21" s="144"/>
      <c r="E21" s="144"/>
      <c r="F21" s="144"/>
      <c r="G21" s="144"/>
      <c r="H21" s="144"/>
      <c r="I21" s="144"/>
      <c r="J21" s="145"/>
    </row>
    <row r="22" spans="1:10" x14ac:dyDescent="0.5">
      <c r="A22" s="171" t="s">
        <v>23</v>
      </c>
      <c r="B22" s="172"/>
      <c r="C22" s="172"/>
      <c r="D22" s="172"/>
      <c r="E22" s="172"/>
      <c r="F22" s="173"/>
      <c r="G22" s="149"/>
      <c r="H22" s="150"/>
      <c r="I22" s="151"/>
      <c r="J22" s="152"/>
    </row>
  </sheetData>
  <mergeCells count="9">
    <mergeCell ref="A22:F22"/>
    <mergeCell ref="A1:J1"/>
    <mergeCell ref="A2:J2"/>
    <mergeCell ref="A4:A5"/>
    <mergeCell ref="B4:B5"/>
    <mergeCell ref="C4:C5"/>
    <mergeCell ref="D4:D5"/>
    <mergeCell ref="E4:E5"/>
    <mergeCell ref="F4:F5"/>
  </mergeCells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2"/>
  <sheetViews>
    <sheetView workbookViewId="0">
      <selection activeCell="A3" sqref="A3"/>
    </sheetView>
  </sheetViews>
  <sheetFormatPr defaultColWidth="9" defaultRowHeight="21.75" x14ac:dyDescent="0.5"/>
  <cols>
    <col min="1" max="1" width="3.625" style="136" bestFit="1" customWidth="1"/>
    <col min="2" max="2" width="13.125" style="153" customWidth="1"/>
    <col min="3" max="3" width="4.75" style="153" customWidth="1"/>
    <col min="4" max="4" width="28.375" style="136" customWidth="1"/>
    <col min="5" max="5" width="26" style="136" bestFit="1" customWidth="1"/>
    <col min="6" max="6" width="25.25" style="136" bestFit="1" customWidth="1"/>
    <col min="7" max="7" width="5.625" style="136" bestFit="1" customWidth="1"/>
    <col min="8" max="8" width="8.75" style="136" bestFit="1" customWidth="1"/>
    <col min="9" max="9" width="9.25" style="136" bestFit="1" customWidth="1"/>
    <col min="10" max="16384" width="9" style="136"/>
  </cols>
  <sheetData>
    <row r="1" spans="1:10" x14ac:dyDescent="0.5">
      <c r="A1" s="170" t="s">
        <v>333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5">
      <c r="A2" s="170" t="s">
        <v>338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5">
      <c r="A3" s="137"/>
      <c r="D3" s="153"/>
      <c r="E3" s="137"/>
      <c r="F3" s="139"/>
      <c r="G3" s="153"/>
      <c r="H3" s="153"/>
      <c r="I3" s="153"/>
    </row>
    <row r="4" spans="1:10" x14ac:dyDescent="0.5">
      <c r="A4" s="174" t="s">
        <v>328</v>
      </c>
      <c r="B4" s="174" t="s">
        <v>331</v>
      </c>
      <c r="C4" s="174" t="s">
        <v>307</v>
      </c>
      <c r="D4" s="174" t="s">
        <v>4</v>
      </c>
      <c r="E4" s="174" t="s">
        <v>6</v>
      </c>
      <c r="F4" s="174" t="s">
        <v>7</v>
      </c>
      <c r="G4" s="154" t="s">
        <v>8</v>
      </c>
      <c r="H4" s="154" t="s">
        <v>9</v>
      </c>
      <c r="I4" s="154" t="s">
        <v>10</v>
      </c>
      <c r="J4" s="141" t="s">
        <v>322</v>
      </c>
    </row>
    <row r="5" spans="1:10" x14ac:dyDescent="0.5">
      <c r="A5" s="175"/>
      <c r="B5" s="175"/>
      <c r="C5" s="175"/>
      <c r="D5" s="175"/>
      <c r="E5" s="175"/>
      <c r="F5" s="175"/>
      <c r="G5" s="155" t="s">
        <v>12</v>
      </c>
      <c r="H5" s="155" t="s">
        <v>13</v>
      </c>
      <c r="I5" s="155" t="s">
        <v>13</v>
      </c>
      <c r="J5" s="143" t="s">
        <v>332</v>
      </c>
    </row>
    <row r="6" spans="1:10" x14ac:dyDescent="0.5">
      <c r="A6" s="144"/>
      <c r="B6" s="144"/>
      <c r="C6" s="144"/>
      <c r="D6" s="144"/>
      <c r="E6" s="144"/>
      <c r="F6" s="144"/>
      <c r="G6" s="144"/>
      <c r="H6" s="144"/>
      <c r="I6" s="144"/>
      <c r="J6" s="145"/>
    </row>
    <row r="7" spans="1:10" x14ac:dyDescent="0.5">
      <c r="A7" s="144"/>
      <c r="B7" s="144"/>
      <c r="C7" s="144"/>
      <c r="D7" s="146"/>
      <c r="E7" s="146"/>
      <c r="F7" s="146"/>
      <c r="G7" s="144"/>
      <c r="H7" s="144"/>
      <c r="I7" s="147"/>
      <c r="J7" s="145"/>
    </row>
    <row r="8" spans="1:10" x14ac:dyDescent="0.5">
      <c r="A8" s="144"/>
      <c r="B8" s="144"/>
      <c r="C8" s="144"/>
      <c r="D8" s="146"/>
      <c r="E8" s="146"/>
      <c r="F8" s="146"/>
      <c r="G8" s="144"/>
      <c r="H8" s="144"/>
      <c r="I8" s="147"/>
      <c r="J8" s="145"/>
    </row>
    <row r="9" spans="1:10" x14ac:dyDescent="0.5">
      <c r="A9" s="145"/>
      <c r="B9" s="144"/>
      <c r="C9" s="144"/>
      <c r="D9" s="144"/>
      <c r="E9" s="144"/>
      <c r="F9" s="144"/>
      <c r="G9" s="144"/>
      <c r="H9" s="144"/>
      <c r="I9" s="144"/>
      <c r="J9" s="145"/>
    </row>
    <row r="10" spans="1:10" x14ac:dyDescent="0.5">
      <c r="A10" s="145"/>
      <c r="B10" s="144"/>
      <c r="C10" s="144"/>
      <c r="D10" s="146"/>
      <c r="E10" s="148"/>
      <c r="F10" s="146"/>
      <c r="G10" s="144"/>
      <c r="H10" s="144"/>
      <c r="I10" s="147"/>
      <c r="J10" s="145"/>
    </row>
    <row r="11" spans="1:10" x14ac:dyDescent="0.5">
      <c r="A11" s="145"/>
      <c r="B11" s="144"/>
      <c r="C11" s="144"/>
      <c r="D11" s="145"/>
      <c r="E11" s="145"/>
      <c r="F11" s="145"/>
      <c r="G11" s="145"/>
      <c r="H11" s="145"/>
      <c r="I11" s="145"/>
      <c r="J11" s="145"/>
    </row>
    <row r="12" spans="1:10" x14ac:dyDescent="0.5">
      <c r="A12" s="145"/>
      <c r="B12" s="144"/>
      <c r="C12" s="144"/>
      <c r="D12" s="145"/>
      <c r="E12" s="145"/>
      <c r="F12" s="145"/>
      <c r="G12" s="145"/>
      <c r="H12" s="145"/>
      <c r="I12" s="145"/>
      <c r="J12" s="145"/>
    </row>
    <row r="13" spans="1:10" x14ac:dyDescent="0.5">
      <c r="A13" s="145"/>
      <c r="B13" s="144"/>
      <c r="C13" s="144"/>
      <c r="D13" s="145"/>
      <c r="E13" s="145"/>
      <c r="F13" s="145"/>
      <c r="G13" s="145"/>
      <c r="H13" s="145"/>
      <c r="I13" s="145"/>
      <c r="J13" s="145"/>
    </row>
    <row r="14" spans="1:10" x14ac:dyDescent="0.5">
      <c r="A14" s="145"/>
      <c r="B14" s="144"/>
      <c r="C14" s="144"/>
      <c r="D14" s="145"/>
      <c r="E14" s="145"/>
      <c r="F14" s="145"/>
      <c r="G14" s="145"/>
      <c r="H14" s="145"/>
      <c r="I14" s="145"/>
      <c r="J14" s="145"/>
    </row>
    <row r="15" spans="1:10" x14ac:dyDescent="0.5">
      <c r="A15" s="145"/>
      <c r="B15" s="144"/>
      <c r="C15" s="144"/>
      <c r="D15" s="145"/>
      <c r="E15" s="145"/>
      <c r="F15" s="145"/>
      <c r="G15" s="145"/>
      <c r="H15" s="145"/>
      <c r="I15" s="145"/>
      <c r="J15" s="145"/>
    </row>
    <row r="16" spans="1:10" x14ac:dyDescent="0.5">
      <c r="A16" s="145"/>
      <c r="B16" s="144"/>
      <c r="C16" s="144"/>
      <c r="D16" s="145"/>
      <c r="E16" s="145"/>
      <c r="F16" s="145"/>
      <c r="G16" s="145"/>
      <c r="H16" s="145"/>
      <c r="I16" s="145"/>
      <c r="J16" s="145"/>
    </row>
    <row r="17" spans="1:10" x14ac:dyDescent="0.5">
      <c r="A17" s="145"/>
      <c r="B17" s="144"/>
      <c r="C17" s="144"/>
      <c r="D17" s="145"/>
      <c r="E17" s="145"/>
      <c r="F17" s="145"/>
      <c r="G17" s="145"/>
      <c r="H17" s="145"/>
      <c r="I17" s="145"/>
      <c r="J17" s="145"/>
    </row>
    <row r="18" spans="1:10" x14ac:dyDescent="0.5">
      <c r="A18" s="145"/>
      <c r="B18" s="144"/>
      <c r="C18" s="144"/>
      <c r="D18" s="145"/>
      <c r="E18" s="145"/>
      <c r="F18" s="145"/>
      <c r="G18" s="145"/>
      <c r="H18" s="145"/>
      <c r="I18" s="145"/>
      <c r="J18" s="145"/>
    </row>
    <row r="19" spans="1:10" x14ac:dyDescent="0.5">
      <c r="A19" s="145"/>
      <c r="B19" s="144"/>
      <c r="C19" s="144"/>
      <c r="D19" s="145"/>
      <c r="E19" s="145"/>
      <c r="F19" s="145"/>
      <c r="G19" s="145"/>
      <c r="H19" s="145"/>
      <c r="I19" s="145"/>
      <c r="J19" s="145"/>
    </row>
    <row r="20" spans="1:10" x14ac:dyDescent="0.5">
      <c r="A20" s="145"/>
      <c r="B20" s="144"/>
      <c r="C20" s="144"/>
      <c r="D20" s="144"/>
      <c r="E20" s="144"/>
      <c r="F20" s="144"/>
      <c r="G20" s="144"/>
      <c r="H20" s="144"/>
      <c r="I20" s="144"/>
      <c r="J20" s="145"/>
    </row>
    <row r="21" spans="1:10" x14ac:dyDescent="0.5">
      <c r="A21" s="145"/>
      <c r="B21" s="144"/>
      <c r="C21" s="144"/>
      <c r="D21" s="144"/>
      <c r="E21" s="144"/>
      <c r="F21" s="144"/>
      <c r="G21" s="144"/>
      <c r="H21" s="144"/>
      <c r="I21" s="144"/>
      <c r="J21" s="145"/>
    </row>
    <row r="22" spans="1:10" x14ac:dyDescent="0.5">
      <c r="A22" s="171" t="s">
        <v>23</v>
      </c>
      <c r="B22" s="172"/>
      <c r="C22" s="172"/>
      <c r="D22" s="172"/>
      <c r="E22" s="172"/>
      <c r="F22" s="173"/>
      <c r="G22" s="149"/>
      <c r="H22" s="150"/>
      <c r="I22" s="151"/>
      <c r="J22" s="152"/>
    </row>
  </sheetData>
  <mergeCells count="9">
    <mergeCell ref="A22:F22"/>
    <mergeCell ref="A1:J1"/>
    <mergeCell ref="A2:J2"/>
    <mergeCell ref="A4:A5"/>
    <mergeCell ref="B4:B5"/>
    <mergeCell ref="C4:C5"/>
    <mergeCell ref="D4:D5"/>
    <mergeCell ref="E4:E5"/>
    <mergeCell ref="F4:F5"/>
  </mergeCells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2"/>
  <sheetViews>
    <sheetView workbookViewId="0">
      <selection activeCell="A3" sqref="A3"/>
    </sheetView>
  </sheetViews>
  <sheetFormatPr defaultColWidth="9" defaultRowHeight="21.75" x14ac:dyDescent="0.5"/>
  <cols>
    <col min="1" max="1" width="3.625" style="136" bestFit="1" customWidth="1"/>
    <col min="2" max="2" width="13.125" style="153" customWidth="1"/>
    <col min="3" max="3" width="4.75" style="153" customWidth="1"/>
    <col min="4" max="4" width="28.375" style="136" customWidth="1"/>
    <col min="5" max="5" width="26" style="136" bestFit="1" customWidth="1"/>
    <col min="6" max="6" width="25.25" style="136" bestFit="1" customWidth="1"/>
    <col min="7" max="7" width="5.625" style="136" bestFit="1" customWidth="1"/>
    <col min="8" max="8" width="8.75" style="136" bestFit="1" customWidth="1"/>
    <col min="9" max="9" width="9.25" style="136" bestFit="1" customWidth="1"/>
    <col min="10" max="16384" width="9" style="136"/>
  </cols>
  <sheetData>
    <row r="1" spans="1:10" x14ac:dyDescent="0.5">
      <c r="A1" s="170" t="s">
        <v>333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5">
      <c r="A2" s="170" t="s">
        <v>339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5">
      <c r="A3" s="137"/>
      <c r="D3" s="153"/>
      <c r="E3" s="137"/>
      <c r="F3" s="139"/>
      <c r="G3" s="153"/>
      <c r="H3" s="153"/>
      <c r="I3" s="153"/>
    </row>
    <row r="4" spans="1:10" x14ac:dyDescent="0.5">
      <c r="A4" s="174" t="s">
        <v>328</v>
      </c>
      <c r="B4" s="174" t="s">
        <v>331</v>
      </c>
      <c r="C4" s="174" t="s">
        <v>307</v>
      </c>
      <c r="D4" s="174" t="s">
        <v>4</v>
      </c>
      <c r="E4" s="174" t="s">
        <v>6</v>
      </c>
      <c r="F4" s="174" t="s">
        <v>7</v>
      </c>
      <c r="G4" s="154" t="s">
        <v>8</v>
      </c>
      <c r="H4" s="154" t="s">
        <v>9</v>
      </c>
      <c r="I4" s="154" t="s">
        <v>10</v>
      </c>
      <c r="J4" s="141" t="s">
        <v>322</v>
      </c>
    </row>
    <row r="5" spans="1:10" x14ac:dyDescent="0.5">
      <c r="A5" s="175"/>
      <c r="B5" s="175"/>
      <c r="C5" s="175"/>
      <c r="D5" s="175"/>
      <c r="E5" s="175"/>
      <c r="F5" s="175"/>
      <c r="G5" s="155" t="s">
        <v>12</v>
      </c>
      <c r="H5" s="155" t="s">
        <v>13</v>
      </c>
      <c r="I5" s="155" t="s">
        <v>13</v>
      </c>
      <c r="J5" s="143" t="s">
        <v>332</v>
      </c>
    </row>
    <row r="6" spans="1:10" x14ac:dyDescent="0.5">
      <c r="A6" s="144"/>
      <c r="B6" s="144"/>
      <c r="C6" s="144"/>
      <c r="D6" s="144"/>
      <c r="E6" s="144"/>
      <c r="F6" s="144"/>
      <c r="G6" s="144"/>
      <c r="H6" s="144"/>
      <c r="I6" s="144"/>
      <c r="J6" s="145"/>
    </row>
    <row r="7" spans="1:10" x14ac:dyDescent="0.5">
      <c r="A7" s="144"/>
      <c r="B7" s="144"/>
      <c r="C7" s="144"/>
      <c r="D7" s="146"/>
      <c r="E7" s="146"/>
      <c r="F7" s="146"/>
      <c r="G7" s="144"/>
      <c r="H7" s="144"/>
      <c r="I7" s="147"/>
      <c r="J7" s="145"/>
    </row>
    <row r="8" spans="1:10" x14ac:dyDescent="0.5">
      <c r="A8" s="144"/>
      <c r="B8" s="144"/>
      <c r="C8" s="144"/>
      <c r="D8" s="146"/>
      <c r="E8" s="146"/>
      <c r="F8" s="146"/>
      <c r="G8" s="144"/>
      <c r="H8" s="144"/>
      <c r="I8" s="147"/>
      <c r="J8" s="145"/>
    </row>
    <row r="9" spans="1:10" x14ac:dyDescent="0.5">
      <c r="A9" s="145"/>
      <c r="B9" s="144"/>
      <c r="C9" s="144"/>
      <c r="D9" s="144"/>
      <c r="E9" s="144"/>
      <c r="F9" s="144"/>
      <c r="G9" s="144"/>
      <c r="H9" s="144"/>
      <c r="I9" s="144"/>
      <c r="J9" s="145"/>
    </row>
    <row r="10" spans="1:10" x14ac:dyDescent="0.5">
      <c r="A10" s="145"/>
      <c r="B10" s="144"/>
      <c r="C10" s="144"/>
      <c r="D10" s="146"/>
      <c r="E10" s="148"/>
      <c r="F10" s="146"/>
      <c r="G10" s="144"/>
      <c r="H10" s="144"/>
      <c r="I10" s="147"/>
      <c r="J10" s="145"/>
    </row>
    <row r="11" spans="1:10" x14ac:dyDescent="0.5">
      <c r="A11" s="145"/>
      <c r="B11" s="144"/>
      <c r="C11" s="144"/>
      <c r="D11" s="145"/>
      <c r="E11" s="145"/>
      <c r="F11" s="145"/>
      <c r="G11" s="145"/>
      <c r="H11" s="145"/>
      <c r="I11" s="145"/>
      <c r="J11" s="145"/>
    </row>
    <row r="12" spans="1:10" x14ac:dyDescent="0.5">
      <c r="A12" s="145"/>
      <c r="B12" s="144"/>
      <c r="C12" s="144"/>
      <c r="D12" s="145"/>
      <c r="E12" s="145"/>
      <c r="F12" s="145"/>
      <c r="G12" s="145"/>
      <c r="H12" s="145"/>
      <c r="I12" s="145"/>
      <c r="J12" s="145"/>
    </row>
    <row r="13" spans="1:10" x14ac:dyDescent="0.5">
      <c r="A13" s="145"/>
      <c r="B13" s="144"/>
      <c r="C13" s="144"/>
      <c r="D13" s="145"/>
      <c r="E13" s="145"/>
      <c r="F13" s="145"/>
      <c r="G13" s="145"/>
      <c r="H13" s="145"/>
      <c r="I13" s="145"/>
      <c r="J13" s="145"/>
    </row>
    <row r="14" spans="1:10" x14ac:dyDescent="0.5">
      <c r="A14" s="145"/>
      <c r="B14" s="144"/>
      <c r="C14" s="144"/>
      <c r="D14" s="145"/>
      <c r="E14" s="145"/>
      <c r="F14" s="145"/>
      <c r="G14" s="145"/>
      <c r="H14" s="145"/>
      <c r="I14" s="145"/>
      <c r="J14" s="145"/>
    </row>
    <row r="15" spans="1:10" x14ac:dyDescent="0.5">
      <c r="A15" s="145"/>
      <c r="B15" s="144"/>
      <c r="C15" s="144"/>
      <c r="D15" s="145"/>
      <c r="E15" s="145"/>
      <c r="F15" s="145"/>
      <c r="G15" s="145"/>
      <c r="H15" s="145"/>
      <c r="I15" s="145"/>
      <c r="J15" s="145"/>
    </row>
    <row r="16" spans="1:10" x14ac:dyDescent="0.5">
      <c r="A16" s="145"/>
      <c r="B16" s="144"/>
      <c r="C16" s="144"/>
      <c r="D16" s="145"/>
      <c r="E16" s="145"/>
      <c r="F16" s="145"/>
      <c r="G16" s="145"/>
      <c r="H16" s="145"/>
      <c r="I16" s="145"/>
      <c r="J16" s="145"/>
    </row>
    <row r="17" spans="1:10" x14ac:dyDescent="0.5">
      <c r="A17" s="145"/>
      <c r="B17" s="144"/>
      <c r="C17" s="144"/>
      <c r="D17" s="145"/>
      <c r="E17" s="145"/>
      <c r="F17" s="145"/>
      <c r="G17" s="145"/>
      <c r="H17" s="145"/>
      <c r="I17" s="145"/>
      <c r="J17" s="145"/>
    </row>
    <row r="18" spans="1:10" x14ac:dyDescent="0.5">
      <c r="A18" s="145"/>
      <c r="B18" s="144"/>
      <c r="C18" s="144"/>
      <c r="D18" s="145"/>
      <c r="E18" s="145"/>
      <c r="F18" s="145"/>
      <c r="G18" s="145"/>
      <c r="H18" s="145"/>
      <c r="I18" s="145"/>
      <c r="J18" s="145"/>
    </row>
    <row r="19" spans="1:10" x14ac:dyDescent="0.5">
      <c r="A19" s="145"/>
      <c r="B19" s="144"/>
      <c r="C19" s="144"/>
      <c r="D19" s="145"/>
      <c r="E19" s="145"/>
      <c r="F19" s="145"/>
      <c r="G19" s="145"/>
      <c r="H19" s="145"/>
      <c r="I19" s="145"/>
      <c r="J19" s="145"/>
    </row>
    <row r="20" spans="1:10" x14ac:dyDescent="0.5">
      <c r="A20" s="145"/>
      <c r="B20" s="144"/>
      <c r="C20" s="144"/>
      <c r="D20" s="144"/>
      <c r="E20" s="144"/>
      <c r="F20" s="144"/>
      <c r="G20" s="144"/>
      <c r="H20" s="144"/>
      <c r="I20" s="144"/>
      <c r="J20" s="145"/>
    </row>
    <row r="21" spans="1:10" x14ac:dyDescent="0.5">
      <c r="A21" s="145"/>
      <c r="B21" s="144"/>
      <c r="C21" s="144"/>
      <c r="D21" s="144"/>
      <c r="E21" s="144"/>
      <c r="F21" s="144"/>
      <c r="G21" s="144"/>
      <c r="H21" s="144"/>
      <c r="I21" s="144"/>
      <c r="J21" s="145"/>
    </row>
    <row r="22" spans="1:10" x14ac:dyDescent="0.5">
      <c r="A22" s="171" t="s">
        <v>23</v>
      </c>
      <c r="B22" s="172"/>
      <c r="C22" s="172"/>
      <c r="D22" s="172"/>
      <c r="E22" s="172"/>
      <c r="F22" s="173"/>
      <c r="G22" s="149"/>
      <c r="H22" s="150"/>
      <c r="I22" s="151"/>
      <c r="J22" s="152"/>
    </row>
  </sheetData>
  <mergeCells count="9">
    <mergeCell ref="A22:F22"/>
    <mergeCell ref="A1:J1"/>
    <mergeCell ref="A2:J2"/>
    <mergeCell ref="A4:A5"/>
    <mergeCell ref="B4:B5"/>
    <mergeCell ref="C4:C5"/>
    <mergeCell ref="D4:D5"/>
    <mergeCell ref="E4:E5"/>
    <mergeCell ref="F4:F5"/>
  </mergeCells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2"/>
  <sheetViews>
    <sheetView tabSelected="1" workbookViewId="0">
      <selection activeCell="G9" sqref="F8:G9"/>
    </sheetView>
  </sheetViews>
  <sheetFormatPr defaultColWidth="9" defaultRowHeight="21.75" x14ac:dyDescent="0.5"/>
  <cols>
    <col min="1" max="1" width="3.625" style="136" bestFit="1" customWidth="1"/>
    <col min="2" max="2" width="13.125" style="138" customWidth="1"/>
    <col min="3" max="3" width="4.75" style="138" customWidth="1"/>
    <col min="4" max="4" width="28.375" style="136" customWidth="1"/>
    <col min="5" max="5" width="26" style="136" bestFit="1" customWidth="1"/>
    <col min="6" max="6" width="25.25" style="136" bestFit="1" customWidth="1"/>
    <col min="7" max="7" width="5.625" style="136" bestFit="1" customWidth="1"/>
    <col min="8" max="8" width="8.75" style="136" bestFit="1" customWidth="1"/>
    <col min="9" max="9" width="9.25" style="136" bestFit="1" customWidth="1"/>
    <col min="10" max="16384" width="9" style="136"/>
  </cols>
  <sheetData>
    <row r="1" spans="1:10" x14ac:dyDescent="0.5">
      <c r="A1" s="170" t="s">
        <v>333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x14ac:dyDescent="0.5">
      <c r="A2" s="170" t="s">
        <v>334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x14ac:dyDescent="0.5">
      <c r="A3" s="137" t="s">
        <v>29</v>
      </c>
      <c r="D3" s="138"/>
      <c r="E3" s="137"/>
      <c r="F3" s="139"/>
      <c r="G3" s="138"/>
      <c r="H3" s="138"/>
      <c r="I3" s="138"/>
    </row>
    <row r="4" spans="1:10" x14ac:dyDescent="0.5">
      <c r="A4" s="174" t="s">
        <v>328</v>
      </c>
      <c r="B4" s="174" t="s">
        <v>331</v>
      </c>
      <c r="C4" s="174" t="s">
        <v>307</v>
      </c>
      <c r="D4" s="174" t="s">
        <v>4</v>
      </c>
      <c r="E4" s="174" t="s">
        <v>6</v>
      </c>
      <c r="F4" s="174" t="s">
        <v>7</v>
      </c>
      <c r="G4" s="140" t="s">
        <v>8</v>
      </c>
      <c r="H4" s="140" t="s">
        <v>9</v>
      </c>
      <c r="I4" s="140" t="s">
        <v>10</v>
      </c>
      <c r="J4" s="141" t="s">
        <v>322</v>
      </c>
    </row>
    <row r="5" spans="1:10" x14ac:dyDescent="0.5">
      <c r="A5" s="175"/>
      <c r="B5" s="175"/>
      <c r="C5" s="175"/>
      <c r="D5" s="175"/>
      <c r="E5" s="175"/>
      <c r="F5" s="175"/>
      <c r="G5" s="142" t="s">
        <v>12</v>
      </c>
      <c r="H5" s="142" t="s">
        <v>13</v>
      </c>
      <c r="I5" s="142" t="s">
        <v>13</v>
      </c>
      <c r="J5" s="143" t="s">
        <v>332</v>
      </c>
    </row>
    <row r="6" spans="1:10" x14ac:dyDescent="0.5">
      <c r="A6" s="144"/>
      <c r="B6" s="144"/>
      <c r="C6" s="144"/>
      <c r="D6" s="144"/>
      <c r="E6" s="144"/>
      <c r="F6" s="144"/>
      <c r="G6" s="144"/>
      <c r="H6" s="144"/>
      <c r="I6" s="144"/>
      <c r="J6" s="145"/>
    </row>
    <row r="7" spans="1:10" x14ac:dyDescent="0.5">
      <c r="A7" s="144"/>
      <c r="B7" s="144"/>
      <c r="C7" s="144"/>
      <c r="D7" s="146"/>
      <c r="E7" s="146"/>
      <c r="F7" s="146"/>
      <c r="G7" s="144"/>
      <c r="H7" s="144"/>
      <c r="I7" s="147"/>
      <c r="J7" s="145"/>
    </row>
    <row r="8" spans="1:10" x14ac:dyDescent="0.5">
      <c r="A8" s="144"/>
      <c r="B8" s="144"/>
      <c r="C8" s="144"/>
      <c r="D8" s="146"/>
      <c r="E8" s="146"/>
      <c r="F8" s="146"/>
      <c r="G8" s="144"/>
      <c r="H8" s="144"/>
      <c r="I8" s="147"/>
      <c r="J8" s="145"/>
    </row>
    <row r="9" spans="1:10" x14ac:dyDescent="0.5">
      <c r="A9" s="145"/>
      <c r="B9" s="144"/>
      <c r="C9" s="144"/>
      <c r="D9" s="144"/>
      <c r="E9" s="144"/>
      <c r="F9" s="144"/>
      <c r="G9" s="144"/>
      <c r="H9" s="144"/>
      <c r="I9" s="144"/>
      <c r="J9" s="145"/>
    </row>
    <row r="10" spans="1:10" x14ac:dyDescent="0.5">
      <c r="A10" s="145"/>
      <c r="B10" s="144"/>
      <c r="C10" s="144"/>
      <c r="D10" s="146"/>
      <c r="E10" s="148"/>
      <c r="F10" s="146"/>
      <c r="G10" s="144"/>
      <c r="H10" s="144"/>
      <c r="I10" s="147"/>
      <c r="J10" s="145"/>
    </row>
    <row r="11" spans="1:10" x14ac:dyDescent="0.5">
      <c r="A11" s="145"/>
      <c r="B11" s="144"/>
      <c r="C11" s="144"/>
      <c r="D11" s="145"/>
      <c r="E11" s="145"/>
      <c r="F11" s="145"/>
      <c r="G11" s="145"/>
      <c r="H11" s="145"/>
      <c r="I11" s="145"/>
      <c r="J11" s="145"/>
    </row>
    <row r="12" spans="1:10" x14ac:dyDescent="0.5">
      <c r="A12" s="145"/>
      <c r="B12" s="144"/>
      <c r="C12" s="144"/>
      <c r="D12" s="145"/>
      <c r="E12" s="145"/>
      <c r="F12" s="145"/>
      <c r="G12" s="145"/>
      <c r="H12" s="145"/>
      <c r="I12" s="145"/>
      <c r="J12" s="145"/>
    </row>
    <row r="13" spans="1:10" x14ac:dyDescent="0.5">
      <c r="A13" s="145"/>
      <c r="B13" s="144"/>
      <c r="C13" s="144"/>
      <c r="D13" s="145"/>
      <c r="E13" s="145"/>
      <c r="F13" s="145"/>
      <c r="G13" s="145"/>
      <c r="H13" s="145"/>
      <c r="I13" s="145"/>
      <c r="J13" s="145"/>
    </row>
    <row r="14" spans="1:10" x14ac:dyDescent="0.5">
      <c r="A14" s="145"/>
      <c r="B14" s="144"/>
      <c r="C14" s="144"/>
      <c r="D14" s="145"/>
      <c r="E14" s="145"/>
      <c r="F14" s="145"/>
      <c r="G14" s="145"/>
      <c r="H14" s="145"/>
      <c r="I14" s="145"/>
      <c r="J14" s="145"/>
    </row>
    <row r="15" spans="1:10" x14ac:dyDescent="0.5">
      <c r="A15" s="145"/>
      <c r="B15" s="144"/>
      <c r="C15" s="144"/>
      <c r="D15" s="145"/>
      <c r="E15" s="145"/>
      <c r="F15" s="145"/>
      <c r="G15" s="145"/>
      <c r="H15" s="145"/>
      <c r="I15" s="145"/>
      <c r="J15" s="145"/>
    </row>
    <row r="16" spans="1:10" x14ac:dyDescent="0.5">
      <c r="A16" s="145"/>
      <c r="B16" s="144"/>
      <c r="C16" s="144"/>
      <c r="D16" s="145"/>
      <c r="E16" s="145"/>
      <c r="F16" s="145"/>
      <c r="G16" s="145"/>
      <c r="H16" s="145"/>
      <c r="I16" s="145"/>
      <c r="J16" s="145"/>
    </row>
    <row r="17" spans="1:10" x14ac:dyDescent="0.5">
      <c r="A17" s="145"/>
      <c r="B17" s="144"/>
      <c r="C17" s="144"/>
      <c r="D17" s="145"/>
      <c r="E17" s="145"/>
      <c r="F17" s="145"/>
      <c r="G17" s="145"/>
      <c r="H17" s="145"/>
      <c r="I17" s="145"/>
      <c r="J17" s="145"/>
    </row>
    <row r="18" spans="1:10" x14ac:dyDescent="0.5">
      <c r="A18" s="145"/>
      <c r="B18" s="144"/>
      <c r="C18" s="144"/>
      <c r="D18" s="145"/>
      <c r="E18" s="145"/>
      <c r="F18" s="145"/>
      <c r="G18" s="145"/>
      <c r="H18" s="145"/>
      <c r="I18" s="145"/>
      <c r="J18" s="145"/>
    </row>
    <row r="19" spans="1:10" x14ac:dyDescent="0.5">
      <c r="A19" s="145"/>
      <c r="B19" s="144"/>
      <c r="C19" s="144"/>
      <c r="D19" s="145"/>
      <c r="E19" s="145"/>
      <c r="F19" s="145"/>
      <c r="G19" s="145"/>
      <c r="H19" s="145"/>
      <c r="I19" s="145"/>
      <c r="J19" s="145"/>
    </row>
    <row r="20" spans="1:10" x14ac:dyDescent="0.5">
      <c r="A20" s="145"/>
      <c r="B20" s="144"/>
      <c r="C20" s="144"/>
      <c r="D20" s="144"/>
      <c r="E20" s="144"/>
      <c r="F20" s="144"/>
      <c r="G20" s="144"/>
      <c r="H20" s="144"/>
      <c r="I20" s="144"/>
      <c r="J20" s="145"/>
    </row>
    <row r="21" spans="1:10" x14ac:dyDescent="0.5">
      <c r="A21" s="145"/>
      <c r="B21" s="144"/>
      <c r="C21" s="144"/>
      <c r="D21" s="144"/>
      <c r="E21" s="144"/>
      <c r="F21" s="144"/>
      <c r="G21" s="144"/>
      <c r="H21" s="144"/>
      <c r="I21" s="144"/>
      <c r="J21" s="145"/>
    </row>
    <row r="22" spans="1:10" x14ac:dyDescent="0.5">
      <c r="A22" s="171" t="s">
        <v>23</v>
      </c>
      <c r="B22" s="172"/>
      <c r="C22" s="172"/>
      <c r="D22" s="172"/>
      <c r="E22" s="172"/>
      <c r="F22" s="173"/>
      <c r="G22" s="149"/>
      <c r="H22" s="150"/>
      <c r="I22" s="151"/>
      <c r="J22" s="152"/>
    </row>
  </sheetData>
  <mergeCells count="9">
    <mergeCell ref="A22:F22"/>
    <mergeCell ref="A1:J1"/>
    <mergeCell ref="A2:J2"/>
    <mergeCell ref="A4:A5"/>
    <mergeCell ref="B4:B5"/>
    <mergeCell ref="C4:C5"/>
    <mergeCell ref="D4:D5"/>
    <mergeCell ref="E4:E5"/>
    <mergeCell ref="F4:F5"/>
  </mergeCells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43"/>
  <sheetViews>
    <sheetView topLeftCell="A19" workbookViewId="0">
      <selection activeCell="K4" sqref="K4"/>
    </sheetView>
  </sheetViews>
  <sheetFormatPr defaultRowHeight="14.25" x14ac:dyDescent="0.2"/>
  <cols>
    <col min="1" max="1" width="6.25" customWidth="1"/>
    <col min="2" max="2" width="5.75" customWidth="1"/>
    <col min="3" max="3" width="24.375" bestFit="1" customWidth="1"/>
    <col min="4" max="4" width="29.375" bestFit="1" customWidth="1"/>
    <col min="5" max="5" width="27.625" bestFit="1" customWidth="1"/>
    <col min="6" max="6" width="9.875" bestFit="1" customWidth="1"/>
    <col min="8" max="8" width="10.125" bestFit="1" customWidth="1"/>
  </cols>
  <sheetData>
    <row r="1" spans="1:11" ht="20.25" x14ac:dyDescent="0.2">
      <c r="A1" s="156" t="s">
        <v>0</v>
      </c>
      <c r="B1" s="156"/>
      <c r="C1" s="156"/>
      <c r="D1" s="156"/>
      <c r="E1" s="156"/>
      <c r="F1" s="156"/>
      <c r="G1" s="156"/>
      <c r="H1" s="156"/>
    </row>
    <row r="2" spans="1:11" ht="20.25" x14ac:dyDescent="0.2">
      <c r="A2" s="156" t="s">
        <v>1</v>
      </c>
      <c r="B2" s="156"/>
      <c r="C2" s="156"/>
      <c r="D2" s="156"/>
      <c r="E2" s="156"/>
      <c r="F2" s="156"/>
      <c r="G2" s="156"/>
      <c r="H2" s="156"/>
    </row>
    <row r="3" spans="1:11" ht="20.25" x14ac:dyDescent="0.3">
      <c r="A3" s="6"/>
      <c r="B3" s="2"/>
      <c r="C3" s="27" t="s">
        <v>186</v>
      </c>
      <c r="D3" s="6"/>
      <c r="E3" s="14"/>
      <c r="F3" s="2"/>
      <c r="G3" s="2"/>
      <c r="H3" s="2"/>
    </row>
    <row r="4" spans="1:11" ht="20.25" x14ac:dyDescent="0.3">
      <c r="A4" s="13" t="s">
        <v>2</v>
      </c>
      <c r="B4" s="2"/>
      <c r="C4" s="2"/>
      <c r="D4" s="6"/>
      <c r="E4" s="14"/>
      <c r="F4" s="2"/>
      <c r="G4" s="2"/>
      <c r="H4" s="2"/>
    </row>
    <row r="5" spans="1:11" ht="20.25" x14ac:dyDescent="0.2">
      <c r="A5" s="160" t="s">
        <v>3</v>
      </c>
      <c r="B5" s="160" t="s">
        <v>5</v>
      </c>
      <c r="C5" s="160" t="s">
        <v>4</v>
      </c>
      <c r="D5" s="160" t="s">
        <v>6</v>
      </c>
      <c r="E5" s="160" t="s">
        <v>7</v>
      </c>
      <c r="F5" s="11" t="s">
        <v>8</v>
      </c>
      <c r="G5" s="11" t="s">
        <v>9</v>
      </c>
      <c r="H5" s="11" t="s">
        <v>10</v>
      </c>
    </row>
    <row r="6" spans="1:11" ht="20.25" x14ac:dyDescent="0.2">
      <c r="A6" s="161"/>
      <c r="B6" s="161"/>
      <c r="C6" s="161"/>
      <c r="D6" s="161"/>
      <c r="E6" s="161"/>
      <c r="F6" s="12" t="s">
        <v>12</v>
      </c>
      <c r="G6" s="12" t="s">
        <v>13</v>
      </c>
      <c r="H6" s="12" t="s">
        <v>13</v>
      </c>
    </row>
    <row r="7" spans="1:11" ht="20.25" x14ac:dyDescent="0.3">
      <c r="A7" s="3" t="s">
        <v>11</v>
      </c>
      <c r="B7" s="3">
        <v>1</v>
      </c>
      <c r="C7" s="10" t="s">
        <v>187</v>
      </c>
      <c r="D7" s="10" t="s">
        <v>160</v>
      </c>
      <c r="E7" s="10" t="s">
        <v>161</v>
      </c>
      <c r="F7" s="3">
        <v>250</v>
      </c>
      <c r="G7" s="3">
        <v>37</v>
      </c>
      <c r="H7" s="15">
        <f>F7*G7</f>
        <v>9250</v>
      </c>
      <c r="J7">
        <f>F7+F8</f>
        <v>500</v>
      </c>
      <c r="K7" s="129">
        <f>H7+H8</f>
        <v>22250</v>
      </c>
    </row>
    <row r="8" spans="1:11" ht="20.25" x14ac:dyDescent="0.3">
      <c r="A8" s="3"/>
      <c r="B8" s="3">
        <v>2</v>
      </c>
      <c r="C8" s="10" t="s">
        <v>188</v>
      </c>
      <c r="D8" s="10" t="s">
        <v>160</v>
      </c>
      <c r="E8" s="10" t="s">
        <v>161</v>
      </c>
      <c r="F8" s="3">
        <v>250</v>
      </c>
      <c r="G8" s="3">
        <v>52</v>
      </c>
      <c r="H8" s="15">
        <f t="shared" ref="H8:H19" si="0">F8*G8</f>
        <v>13000</v>
      </c>
      <c r="J8">
        <f>F9+F10</f>
        <v>400</v>
      </c>
      <c r="K8" s="129">
        <f>H9+H10</f>
        <v>21400</v>
      </c>
    </row>
    <row r="9" spans="1:11" ht="20.25" x14ac:dyDescent="0.3">
      <c r="A9" s="3" t="s">
        <v>18</v>
      </c>
      <c r="B9" s="3">
        <v>3</v>
      </c>
      <c r="C9" s="10" t="s">
        <v>187</v>
      </c>
      <c r="D9" s="10" t="s">
        <v>160</v>
      </c>
      <c r="E9" s="10" t="s">
        <v>161</v>
      </c>
      <c r="F9" s="3">
        <v>200</v>
      </c>
      <c r="G9" s="3">
        <v>62</v>
      </c>
      <c r="H9" s="15">
        <f t="shared" si="0"/>
        <v>12400</v>
      </c>
      <c r="J9">
        <f>F11+F12</f>
        <v>480</v>
      </c>
      <c r="K9" s="129">
        <f>H11+H12</f>
        <v>24240</v>
      </c>
    </row>
    <row r="10" spans="1:11" ht="20.25" x14ac:dyDescent="0.3">
      <c r="A10" s="3"/>
      <c r="B10" s="3">
        <v>4</v>
      </c>
      <c r="C10" s="10" t="s">
        <v>188</v>
      </c>
      <c r="D10" s="10" t="s">
        <v>160</v>
      </c>
      <c r="E10" s="10" t="s">
        <v>161</v>
      </c>
      <c r="F10" s="3">
        <v>200</v>
      </c>
      <c r="G10" s="3">
        <v>45</v>
      </c>
      <c r="H10" s="15">
        <f t="shared" si="0"/>
        <v>9000</v>
      </c>
      <c r="J10">
        <f>F13+F14+F16+F17</f>
        <v>700</v>
      </c>
      <c r="K10" s="129">
        <f>H13+H14+H16+H17</f>
        <v>24370</v>
      </c>
    </row>
    <row r="11" spans="1:11" ht="20.25" x14ac:dyDescent="0.3">
      <c r="A11" s="3" t="s">
        <v>26</v>
      </c>
      <c r="B11" s="3">
        <v>5</v>
      </c>
      <c r="C11" s="10" t="s">
        <v>187</v>
      </c>
      <c r="D11" s="10" t="s">
        <v>160</v>
      </c>
      <c r="E11" s="10" t="s">
        <v>161</v>
      </c>
      <c r="F11" s="3">
        <v>240</v>
      </c>
      <c r="G11" s="3">
        <v>50</v>
      </c>
      <c r="H11" s="15">
        <f t="shared" si="0"/>
        <v>12000</v>
      </c>
      <c r="J11">
        <f>F15+F18+F19</f>
        <v>330</v>
      </c>
      <c r="K11" s="129">
        <f>H15+H18+H19</f>
        <v>14250</v>
      </c>
    </row>
    <row r="12" spans="1:11" ht="20.25" x14ac:dyDescent="0.3">
      <c r="A12" s="3"/>
      <c r="B12" s="3">
        <v>6</v>
      </c>
      <c r="C12" s="10" t="s">
        <v>188</v>
      </c>
      <c r="D12" s="10" t="s">
        <v>160</v>
      </c>
      <c r="E12" s="10" t="s">
        <v>161</v>
      </c>
      <c r="F12" s="3">
        <v>240</v>
      </c>
      <c r="G12" s="3">
        <v>51</v>
      </c>
      <c r="H12" s="15">
        <f t="shared" si="0"/>
        <v>12240</v>
      </c>
    </row>
    <row r="13" spans="1:11" ht="20.25" x14ac:dyDescent="0.3">
      <c r="A13" s="3" t="s">
        <v>39</v>
      </c>
      <c r="B13" s="3">
        <v>7</v>
      </c>
      <c r="C13" s="10" t="s">
        <v>189</v>
      </c>
      <c r="D13" s="10" t="s">
        <v>160</v>
      </c>
      <c r="E13" s="10" t="s">
        <v>161</v>
      </c>
      <c r="F13" s="3">
        <v>310</v>
      </c>
      <c r="G13" s="3">
        <v>45</v>
      </c>
      <c r="H13" s="15">
        <f t="shared" si="0"/>
        <v>13950</v>
      </c>
    </row>
    <row r="14" spans="1:11" ht="20.25" x14ac:dyDescent="0.3">
      <c r="A14" s="3"/>
      <c r="B14" s="3">
        <v>8</v>
      </c>
      <c r="C14" s="10" t="s">
        <v>190</v>
      </c>
      <c r="D14" s="10" t="s">
        <v>160</v>
      </c>
      <c r="E14" s="10" t="s">
        <v>161</v>
      </c>
      <c r="F14" s="3">
        <v>310</v>
      </c>
      <c r="G14" s="3">
        <v>22</v>
      </c>
      <c r="H14" s="15">
        <f t="shared" si="0"/>
        <v>6820</v>
      </c>
    </row>
    <row r="15" spans="1:11" ht="20.25" x14ac:dyDescent="0.3">
      <c r="A15" s="3" t="s">
        <v>40</v>
      </c>
      <c r="B15" s="3">
        <v>9</v>
      </c>
      <c r="C15" s="10" t="s">
        <v>202</v>
      </c>
      <c r="D15" s="10" t="s">
        <v>160</v>
      </c>
      <c r="E15" s="10" t="s">
        <v>161</v>
      </c>
      <c r="F15" s="3">
        <v>300</v>
      </c>
      <c r="G15" s="3">
        <v>41</v>
      </c>
      <c r="H15" s="15">
        <f t="shared" si="0"/>
        <v>12300</v>
      </c>
    </row>
    <row r="16" spans="1:11" ht="20.25" x14ac:dyDescent="0.3">
      <c r="A16" s="3" t="s">
        <v>132</v>
      </c>
      <c r="B16" s="3">
        <v>13</v>
      </c>
      <c r="C16" s="10" t="s">
        <v>191</v>
      </c>
      <c r="D16" s="10" t="s">
        <v>192</v>
      </c>
      <c r="E16" s="10" t="s">
        <v>193</v>
      </c>
      <c r="F16" s="3">
        <v>40</v>
      </c>
      <c r="G16" s="3">
        <v>45</v>
      </c>
      <c r="H16" s="15">
        <f t="shared" si="0"/>
        <v>1800</v>
      </c>
    </row>
    <row r="17" spans="1:8" ht="20.25" x14ac:dyDescent="0.3">
      <c r="A17" s="3"/>
      <c r="B17" s="3">
        <v>14</v>
      </c>
      <c r="C17" s="10" t="s">
        <v>194</v>
      </c>
      <c r="D17" s="9" t="s">
        <v>195</v>
      </c>
      <c r="E17" s="10" t="s">
        <v>196</v>
      </c>
      <c r="F17" s="3">
        <v>40</v>
      </c>
      <c r="G17" s="3">
        <v>45</v>
      </c>
      <c r="H17" s="15">
        <f t="shared" si="0"/>
        <v>1800</v>
      </c>
    </row>
    <row r="18" spans="1:8" ht="20.25" x14ac:dyDescent="0.3">
      <c r="A18" s="3" t="s">
        <v>197</v>
      </c>
      <c r="B18" s="3">
        <v>15</v>
      </c>
      <c r="C18" s="10" t="s">
        <v>198</v>
      </c>
      <c r="D18" s="9" t="s">
        <v>195</v>
      </c>
      <c r="E18" s="10" t="s">
        <v>200</v>
      </c>
      <c r="F18" s="3">
        <v>15</v>
      </c>
      <c r="G18" s="3">
        <v>65</v>
      </c>
      <c r="H18" s="15">
        <f t="shared" si="0"/>
        <v>975</v>
      </c>
    </row>
    <row r="19" spans="1:8" ht="20.25" x14ac:dyDescent="0.3">
      <c r="A19" s="3"/>
      <c r="B19" s="3">
        <v>16</v>
      </c>
      <c r="C19" s="10" t="s">
        <v>199</v>
      </c>
      <c r="D19" s="9" t="s">
        <v>195</v>
      </c>
      <c r="E19" s="10" t="s">
        <v>201</v>
      </c>
      <c r="F19" s="3">
        <v>15</v>
      </c>
      <c r="G19" s="3">
        <v>65</v>
      </c>
      <c r="H19" s="15">
        <f t="shared" si="0"/>
        <v>975</v>
      </c>
    </row>
    <row r="20" spans="1:8" ht="20.25" x14ac:dyDescent="0.3">
      <c r="A20" s="19"/>
      <c r="B20" s="20"/>
      <c r="C20" s="22"/>
      <c r="D20" s="22"/>
      <c r="E20" s="23" t="s">
        <v>46</v>
      </c>
      <c r="F20" s="18">
        <f>SUM(F7:F19)</f>
        <v>2410</v>
      </c>
      <c r="G20" s="16" t="s">
        <v>47</v>
      </c>
      <c r="H20" s="18">
        <f>SUM(H7:H19)</f>
        <v>106510</v>
      </c>
    </row>
    <row r="21" spans="1:8" ht="20.25" x14ac:dyDescent="0.3">
      <c r="A21" s="87"/>
      <c r="B21" s="87"/>
      <c r="C21" s="88"/>
      <c r="D21" s="88"/>
      <c r="E21" s="89"/>
      <c r="F21" s="87"/>
      <c r="G21" s="87"/>
      <c r="H21" s="90"/>
    </row>
    <row r="22" spans="1:8" ht="20.25" x14ac:dyDescent="0.3">
      <c r="A22" s="91"/>
      <c r="B22" s="91"/>
      <c r="C22" s="92"/>
      <c r="D22" s="92"/>
      <c r="E22" s="93"/>
      <c r="F22" s="91"/>
      <c r="G22" s="91"/>
      <c r="H22" s="94"/>
    </row>
    <row r="23" spans="1:8" ht="20.25" x14ac:dyDescent="0.3">
      <c r="A23" s="91"/>
      <c r="B23" s="91"/>
      <c r="C23" s="92"/>
      <c r="D23" s="92"/>
      <c r="E23" s="93"/>
      <c r="F23" s="91"/>
      <c r="G23" s="91"/>
      <c r="H23" s="94"/>
    </row>
    <row r="24" spans="1:8" ht="20.25" x14ac:dyDescent="0.2">
      <c r="A24" s="156" t="s">
        <v>0</v>
      </c>
      <c r="B24" s="156"/>
      <c r="C24" s="156"/>
      <c r="D24" s="156"/>
      <c r="E24" s="156"/>
      <c r="F24" s="156"/>
      <c r="G24" s="156"/>
      <c r="H24" s="156"/>
    </row>
    <row r="25" spans="1:8" ht="20.25" x14ac:dyDescent="0.2">
      <c r="A25" s="156" t="s">
        <v>1</v>
      </c>
      <c r="B25" s="156"/>
      <c r="C25" s="156"/>
      <c r="D25" s="156"/>
      <c r="E25" s="156"/>
      <c r="F25" s="156"/>
      <c r="G25" s="156"/>
      <c r="H25" s="156"/>
    </row>
    <row r="26" spans="1:8" ht="20.25" x14ac:dyDescent="0.3">
      <c r="A26" s="6"/>
      <c r="B26" s="2"/>
      <c r="C26" s="27" t="s">
        <v>186</v>
      </c>
      <c r="D26" s="6"/>
      <c r="E26" s="14"/>
      <c r="F26" s="2"/>
      <c r="G26" s="2"/>
      <c r="H26" s="2"/>
    </row>
    <row r="27" spans="1:8" ht="20.25" x14ac:dyDescent="0.3">
      <c r="A27" s="13" t="s">
        <v>29</v>
      </c>
      <c r="B27" s="2"/>
      <c r="C27" s="2"/>
      <c r="D27" s="6"/>
      <c r="E27" s="14"/>
      <c r="F27" s="2"/>
      <c r="G27" s="2"/>
      <c r="H27" s="2"/>
    </row>
    <row r="28" spans="1:8" ht="20.25" x14ac:dyDescent="0.2">
      <c r="A28" s="160" t="s">
        <v>3</v>
      </c>
      <c r="B28" s="160" t="s">
        <v>5</v>
      </c>
      <c r="C28" s="160" t="s">
        <v>4</v>
      </c>
      <c r="D28" s="160" t="s">
        <v>6</v>
      </c>
      <c r="E28" s="160" t="s">
        <v>7</v>
      </c>
      <c r="F28" s="11" t="s">
        <v>8</v>
      </c>
      <c r="G28" s="11" t="s">
        <v>9</v>
      </c>
      <c r="H28" s="11" t="s">
        <v>10</v>
      </c>
    </row>
    <row r="29" spans="1:8" ht="20.25" x14ac:dyDescent="0.2">
      <c r="A29" s="161"/>
      <c r="B29" s="161"/>
      <c r="C29" s="161"/>
      <c r="D29" s="161"/>
      <c r="E29" s="161"/>
      <c r="F29" s="12" t="s">
        <v>12</v>
      </c>
      <c r="G29" s="12" t="s">
        <v>13</v>
      </c>
      <c r="H29" s="12" t="s">
        <v>13</v>
      </c>
    </row>
    <row r="30" spans="1:8" ht="20.25" x14ac:dyDescent="0.3">
      <c r="A30" s="3" t="s">
        <v>11</v>
      </c>
      <c r="B30" s="3">
        <v>1</v>
      </c>
      <c r="C30" s="10" t="s">
        <v>203</v>
      </c>
      <c r="D30" s="10" t="s">
        <v>160</v>
      </c>
      <c r="E30" s="10" t="s">
        <v>161</v>
      </c>
      <c r="F30" s="3">
        <v>160</v>
      </c>
      <c r="G30" s="3">
        <v>45</v>
      </c>
      <c r="H30" s="15">
        <f>F30*G30</f>
        <v>7200</v>
      </c>
    </row>
    <row r="31" spans="1:8" ht="20.25" x14ac:dyDescent="0.3">
      <c r="A31" s="3"/>
      <c r="B31" s="3">
        <v>2</v>
      </c>
      <c r="C31" s="10" t="s">
        <v>204</v>
      </c>
      <c r="D31" s="10" t="s">
        <v>160</v>
      </c>
      <c r="E31" s="10" t="s">
        <v>161</v>
      </c>
      <c r="F31" s="3">
        <v>160</v>
      </c>
      <c r="G31" s="3">
        <v>31</v>
      </c>
      <c r="H31" s="15">
        <f t="shared" ref="H31:H41" si="1">F31*G31</f>
        <v>4960</v>
      </c>
    </row>
    <row r="32" spans="1:8" ht="20.25" x14ac:dyDescent="0.3">
      <c r="A32" s="3" t="s">
        <v>18</v>
      </c>
      <c r="B32" s="3">
        <v>3</v>
      </c>
      <c r="C32" s="10" t="s">
        <v>203</v>
      </c>
      <c r="D32" s="10" t="s">
        <v>160</v>
      </c>
      <c r="E32" s="10" t="s">
        <v>161</v>
      </c>
      <c r="F32" s="3">
        <v>140</v>
      </c>
      <c r="G32" s="3">
        <v>58</v>
      </c>
      <c r="H32" s="15">
        <f t="shared" si="1"/>
        <v>8120</v>
      </c>
    </row>
    <row r="33" spans="1:11" ht="20.25" x14ac:dyDescent="0.3">
      <c r="A33" s="3"/>
      <c r="B33" s="3">
        <v>4</v>
      </c>
      <c r="C33" s="10" t="s">
        <v>204</v>
      </c>
      <c r="D33" s="10" t="s">
        <v>160</v>
      </c>
      <c r="E33" s="10" t="s">
        <v>161</v>
      </c>
      <c r="F33" s="3">
        <v>140</v>
      </c>
      <c r="G33" s="3">
        <v>42</v>
      </c>
      <c r="H33" s="15">
        <f t="shared" si="1"/>
        <v>5880</v>
      </c>
    </row>
    <row r="34" spans="1:11" ht="20.25" x14ac:dyDescent="0.3">
      <c r="A34" s="3" t="s">
        <v>26</v>
      </c>
      <c r="B34" s="3">
        <v>5</v>
      </c>
      <c r="C34" s="10" t="s">
        <v>203</v>
      </c>
      <c r="D34" s="10" t="s">
        <v>160</v>
      </c>
      <c r="E34" s="10" t="s">
        <v>161</v>
      </c>
      <c r="F34" s="3">
        <v>164</v>
      </c>
      <c r="G34" s="3">
        <v>66</v>
      </c>
      <c r="H34" s="15">
        <f t="shared" si="1"/>
        <v>10824</v>
      </c>
    </row>
    <row r="35" spans="1:11" ht="20.25" x14ac:dyDescent="0.3">
      <c r="A35" s="3"/>
      <c r="B35" s="3">
        <v>6</v>
      </c>
      <c r="C35" s="10" t="s">
        <v>204</v>
      </c>
      <c r="D35" s="10" t="s">
        <v>160</v>
      </c>
      <c r="E35" s="10" t="s">
        <v>161</v>
      </c>
      <c r="F35" s="3">
        <v>164</v>
      </c>
      <c r="G35" s="3">
        <v>65</v>
      </c>
      <c r="H35" s="15">
        <f t="shared" si="1"/>
        <v>10660</v>
      </c>
    </row>
    <row r="36" spans="1:11" ht="20.25" x14ac:dyDescent="0.3">
      <c r="A36" s="3" t="s">
        <v>39</v>
      </c>
      <c r="B36" s="3">
        <v>7</v>
      </c>
      <c r="C36" s="10" t="s">
        <v>205</v>
      </c>
      <c r="D36" s="10" t="s">
        <v>160</v>
      </c>
      <c r="E36" s="10" t="s">
        <v>161</v>
      </c>
      <c r="F36" s="3">
        <v>190</v>
      </c>
      <c r="G36" s="3">
        <v>31</v>
      </c>
      <c r="H36" s="15">
        <f t="shared" si="1"/>
        <v>5890</v>
      </c>
    </row>
    <row r="37" spans="1:11" ht="20.25" x14ac:dyDescent="0.3">
      <c r="A37" s="3"/>
      <c r="B37" s="3">
        <v>8</v>
      </c>
      <c r="C37" s="10" t="s">
        <v>206</v>
      </c>
      <c r="D37" s="10" t="s">
        <v>160</v>
      </c>
      <c r="E37" s="10" t="s">
        <v>161</v>
      </c>
      <c r="F37" s="3">
        <v>190</v>
      </c>
      <c r="G37" s="3">
        <v>52</v>
      </c>
      <c r="H37" s="15">
        <f t="shared" si="1"/>
        <v>9880</v>
      </c>
    </row>
    <row r="38" spans="1:11" ht="20.25" x14ac:dyDescent="0.3">
      <c r="A38" s="3" t="s">
        <v>40</v>
      </c>
      <c r="B38" s="3">
        <v>9</v>
      </c>
      <c r="C38" s="10" t="s">
        <v>207</v>
      </c>
      <c r="D38" s="10" t="s">
        <v>160</v>
      </c>
      <c r="E38" s="10" t="s">
        <v>161</v>
      </c>
      <c r="F38" s="3">
        <v>192</v>
      </c>
      <c r="G38" s="3">
        <v>64</v>
      </c>
      <c r="H38" s="15">
        <f t="shared" si="1"/>
        <v>12288</v>
      </c>
    </row>
    <row r="39" spans="1:11" ht="20.25" x14ac:dyDescent="0.3">
      <c r="A39" s="4"/>
      <c r="B39" s="3">
        <v>10</v>
      </c>
      <c r="C39" s="10" t="s">
        <v>208</v>
      </c>
      <c r="D39" s="10" t="s">
        <v>160</v>
      </c>
      <c r="E39" s="10" t="s">
        <v>161</v>
      </c>
      <c r="F39" s="3">
        <v>192</v>
      </c>
      <c r="G39" s="3">
        <v>36</v>
      </c>
      <c r="H39" s="112">
        <f t="shared" si="1"/>
        <v>6912</v>
      </c>
      <c r="I39" s="114"/>
      <c r="J39" s="115"/>
      <c r="K39" s="115"/>
    </row>
    <row r="40" spans="1:11" ht="20.25" x14ac:dyDescent="0.3">
      <c r="A40" s="3" t="s">
        <v>41</v>
      </c>
      <c r="B40" s="3">
        <v>11</v>
      </c>
      <c r="C40" s="10" t="s">
        <v>209</v>
      </c>
      <c r="D40" s="10" t="s">
        <v>160</v>
      </c>
      <c r="E40" s="10" t="s">
        <v>161</v>
      </c>
      <c r="F40" s="3">
        <v>190</v>
      </c>
      <c r="G40" s="3">
        <v>36</v>
      </c>
      <c r="H40" s="112">
        <f t="shared" si="1"/>
        <v>6840</v>
      </c>
      <c r="I40" s="114"/>
      <c r="J40" s="115"/>
      <c r="K40" s="115"/>
    </row>
    <row r="41" spans="1:11" ht="20.25" x14ac:dyDescent="0.3">
      <c r="A41" s="4"/>
      <c r="B41" s="3">
        <v>12</v>
      </c>
      <c r="C41" s="10" t="s">
        <v>210</v>
      </c>
      <c r="D41" s="10" t="s">
        <v>160</v>
      </c>
      <c r="E41" s="10" t="s">
        <v>161</v>
      </c>
      <c r="F41" s="3">
        <v>190</v>
      </c>
      <c r="G41" s="3">
        <v>44</v>
      </c>
      <c r="H41" s="112">
        <f t="shared" si="1"/>
        <v>8360</v>
      </c>
      <c r="I41" s="114"/>
      <c r="J41" s="115"/>
      <c r="K41" s="115"/>
    </row>
    <row r="42" spans="1:11" ht="20.25" x14ac:dyDescent="0.3">
      <c r="A42" s="19"/>
      <c r="B42" s="20"/>
      <c r="C42" s="22"/>
      <c r="D42" s="22"/>
      <c r="E42" s="23" t="s">
        <v>46</v>
      </c>
      <c r="F42" s="18">
        <f>SUM(F29:F41)</f>
        <v>2072</v>
      </c>
      <c r="G42" s="16" t="s">
        <v>47</v>
      </c>
      <c r="H42" s="113">
        <f>SUM(H29:H41)</f>
        <v>97814</v>
      </c>
      <c r="I42" s="116"/>
      <c r="J42" s="117"/>
      <c r="K42" s="115"/>
    </row>
    <row r="43" spans="1:11" x14ac:dyDescent="0.2">
      <c r="I43" s="114"/>
      <c r="J43" s="115"/>
      <c r="K43" s="115"/>
    </row>
  </sheetData>
  <mergeCells count="14">
    <mergeCell ref="A1:H1"/>
    <mergeCell ref="A2:H2"/>
    <mergeCell ref="A5:A6"/>
    <mergeCell ref="B5:B6"/>
    <mergeCell ref="C5:C6"/>
    <mergeCell ref="D5:D6"/>
    <mergeCell ref="E5:E6"/>
    <mergeCell ref="A24:H24"/>
    <mergeCell ref="A25:H25"/>
    <mergeCell ref="A28:A29"/>
    <mergeCell ref="B28:B29"/>
    <mergeCell ref="C28:C29"/>
    <mergeCell ref="D28:D29"/>
    <mergeCell ref="E28:E29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46"/>
  <sheetViews>
    <sheetView topLeftCell="A22" workbookViewId="0">
      <selection activeCell="K4" sqref="K4"/>
    </sheetView>
  </sheetViews>
  <sheetFormatPr defaultRowHeight="14.25" x14ac:dyDescent="0.2"/>
  <cols>
    <col min="1" max="1" width="6.375" customWidth="1"/>
    <col min="2" max="2" width="6.25" bestFit="1" customWidth="1"/>
    <col min="3" max="3" width="19.75" bestFit="1" customWidth="1"/>
    <col min="4" max="4" width="29.375" bestFit="1" customWidth="1"/>
    <col min="5" max="5" width="27.625" bestFit="1" customWidth="1"/>
    <col min="6" max="6" width="10.875" bestFit="1" customWidth="1"/>
    <col min="8" max="8" width="10.375" bestFit="1" customWidth="1"/>
  </cols>
  <sheetData>
    <row r="1" spans="1:11" ht="20.25" x14ac:dyDescent="0.2">
      <c r="A1" s="156" t="s">
        <v>0</v>
      </c>
      <c r="B1" s="156"/>
      <c r="C1" s="156"/>
      <c r="D1" s="156"/>
      <c r="E1" s="156"/>
      <c r="F1" s="156"/>
      <c r="G1" s="156"/>
      <c r="H1" s="156"/>
    </row>
    <row r="2" spans="1:11" ht="20.25" x14ac:dyDescent="0.2">
      <c r="A2" s="156" t="s">
        <v>1</v>
      </c>
      <c r="B2" s="156"/>
      <c r="C2" s="156"/>
      <c r="D2" s="156"/>
      <c r="E2" s="156"/>
      <c r="F2" s="156"/>
      <c r="G2" s="156"/>
      <c r="H2" s="156"/>
    </row>
    <row r="3" spans="1:11" ht="20.25" x14ac:dyDescent="0.3">
      <c r="A3" s="6"/>
      <c r="B3" s="2"/>
      <c r="C3" s="27" t="s">
        <v>153</v>
      </c>
      <c r="D3" s="6"/>
      <c r="E3" s="14"/>
      <c r="F3" s="2"/>
      <c r="G3" s="2"/>
      <c r="H3" s="2"/>
    </row>
    <row r="4" spans="1:11" ht="20.25" x14ac:dyDescent="0.3">
      <c r="A4" s="13" t="s">
        <v>2</v>
      </c>
      <c r="B4" s="2"/>
      <c r="C4" s="2"/>
      <c r="D4" s="6"/>
      <c r="E4" s="14"/>
      <c r="F4" s="2"/>
      <c r="G4" s="2"/>
      <c r="H4" s="2"/>
    </row>
    <row r="5" spans="1:11" ht="20.25" x14ac:dyDescent="0.2">
      <c r="A5" s="160" t="s">
        <v>3</v>
      </c>
      <c r="B5" s="160" t="s">
        <v>5</v>
      </c>
      <c r="C5" s="160" t="s">
        <v>4</v>
      </c>
      <c r="D5" s="160" t="s">
        <v>6</v>
      </c>
      <c r="E5" s="160" t="s">
        <v>7</v>
      </c>
      <c r="F5" s="11" t="s">
        <v>8</v>
      </c>
      <c r="G5" s="11" t="s">
        <v>9</v>
      </c>
      <c r="H5" s="11" t="s">
        <v>10</v>
      </c>
    </row>
    <row r="6" spans="1:11" ht="20.25" x14ac:dyDescent="0.2">
      <c r="A6" s="161"/>
      <c r="B6" s="161"/>
      <c r="C6" s="161"/>
      <c r="D6" s="161"/>
      <c r="E6" s="161"/>
      <c r="F6" s="12" t="s">
        <v>12</v>
      </c>
      <c r="G6" s="12" t="s">
        <v>13</v>
      </c>
      <c r="H6" s="12" t="s">
        <v>13</v>
      </c>
    </row>
    <row r="7" spans="1:11" ht="20.25" x14ac:dyDescent="0.3">
      <c r="A7" s="3" t="s">
        <v>11</v>
      </c>
      <c r="B7" s="3">
        <v>1</v>
      </c>
      <c r="C7" s="10" t="s">
        <v>154</v>
      </c>
      <c r="D7" s="10" t="s">
        <v>160</v>
      </c>
      <c r="E7" s="10" t="s">
        <v>161</v>
      </c>
      <c r="F7" s="3">
        <v>100</v>
      </c>
      <c r="G7" s="3">
        <v>32</v>
      </c>
      <c r="H7" s="15">
        <f>F7*G7</f>
        <v>3200</v>
      </c>
      <c r="J7">
        <f>F7+F8</f>
        <v>200</v>
      </c>
      <c r="K7" s="129">
        <f>H7+H8</f>
        <v>6700</v>
      </c>
    </row>
    <row r="8" spans="1:11" ht="20.25" x14ac:dyDescent="0.3">
      <c r="A8" s="3"/>
      <c r="B8" s="3">
        <v>2</v>
      </c>
      <c r="C8" s="10" t="s">
        <v>155</v>
      </c>
      <c r="D8" s="10" t="s">
        <v>160</v>
      </c>
      <c r="E8" s="10" t="s">
        <v>161</v>
      </c>
      <c r="F8" s="3">
        <v>100</v>
      </c>
      <c r="G8" s="3">
        <v>35</v>
      </c>
      <c r="H8" s="15">
        <f t="shared" ref="H8:H20" si="0">F8*G8</f>
        <v>3500</v>
      </c>
      <c r="J8">
        <f>F9+F10</f>
        <v>200</v>
      </c>
      <c r="K8" s="129">
        <f>H9+H10</f>
        <v>9500</v>
      </c>
    </row>
    <row r="9" spans="1:11" ht="20.25" x14ac:dyDescent="0.3">
      <c r="A9" s="3" t="s">
        <v>18</v>
      </c>
      <c r="B9" s="3">
        <v>3</v>
      </c>
      <c r="C9" s="10" t="s">
        <v>156</v>
      </c>
      <c r="D9" s="10" t="s">
        <v>160</v>
      </c>
      <c r="E9" s="10" t="s">
        <v>161</v>
      </c>
      <c r="F9" s="3">
        <v>100</v>
      </c>
      <c r="G9" s="3">
        <v>52</v>
      </c>
      <c r="H9" s="15">
        <f t="shared" si="0"/>
        <v>5200</v>
      </c>
      <c r="J9">
        <f>F11+F12</f>
        <v>440</v>
      </c>
      <c r="K9" s="129">
        <f>H11+H12</f>
        <v>18920</v>
      </c>
    </row>
    <row r="10" spans="1:11" ht="20.25" x14ac:dyDescent="0.3">
      <c r="A10" s="3"/>
      <c r="B10" s="3">
        <v>4</v>
      </c>
      <c r="C10" s="10" t="s">
        <v>157</v>
      </c>
      <c r="D10" s="10" t="s">
        <v>160</v>
      </c>
      <c r="E10" s="10" t="s">
        <v>161</v>
      </c>
      <c r="F10" s="3">
        <v>100</v>
      </c>
      <c r="G10" s="3">
        <v>43</v>
      </c>
      <c r="H10" s="15">
        <f t="shared" si="0"/>
        <v>4300</v>
      </c>
      <c r="J10">
        <f>F13+F14+F15+F16+F17</f>
        <v>920</v>
      </c>
      <c r="K10" s="129">
        <f>H13+H14+H15+H16+H17</f>
        <v>42080</v>
      </c>
    </row>
    <row r="11" spans="1:11" ht="20.25" x14ac:dyDescent="0.3">
      <c r="A11" s="3" t="s">
        <v>26</v>
      </c>
      <c r="B11" s="3">
        <v>5</v>
      </c>
      <c r="C11" s="10" t="s">
        <v>158</v>
      </c>
      <c r="D11" s="10" t="s">
        <v>160</v>
      </c>
      <c r="E11" s="10" t="s">
        <v>161</v>
      </c>
      <c r="F11" s="3">
        <v>220</v>
      </c>
      <c r="G11" s="3">
        <v>32</v>
      </c>
      <c r="H11" s="15">
        <f t="shared" si="0"/>
        <v>7040</v>
      </c>
      <c r="J11">
        <f>F18</f>
        <v>120</v>
      </c>
      <c r="K11" s="129">
        <f>H18</f>
        <v>4200</v>
      </c>
    </row>
    <row r="12" spans="1:11" ht="20.25" x14ac:dyDescent="0.3">
      <c r="A12" s="3"/>
      <c r="B12" s="3">
        <v>6</v>
      </c>
      <c r="C12" s="10" t="s">
        <v>159</v>
      </c>
      <c r="D12" s="10" t="s">
        <v>160</v>
      </c>
      <c r="E12" s="10" t="s">
        <v>161</v>
      </c>
      <c r="F12" s="3">
        <v>220</v>
      </c>
      <c r="G12" s="3">
        <v>54</v>
      </c>
      <c r="H12" s="15">
        <f t="shared" si="0"/>
        <v>11880</v>
      </c>
      <c r="J12">
        <f>F19+F20</f>
        <v>270</v>
      </c>
      <c r="K12" s="129">
        <f>H19+H20</f>
        <v>11070</v>
      </c>
    </row>
    <row r="13" spans="1:11" ht="20.25" x14ac:dyDescent="0.3">
      <c r="A13" s="3" t="s">
        <v>39</v>
      </c>
      <c r="B13" s="3">
        <v>7</v>
      </c>
      <c r="C13" s="10" t="s">
        <v>164</v>
      </c>
      <c r="D13" s="10" t="s">
        <v>160</v>
      </c>
      <c r="E13" s="10" t="s">
        <v>161</v>
      </c>
      <c r="F13" s="3">
        <v>200</v>
      </c>
      <c r="G13" s="3">
        <v>62</v>
      </c>
      <c r="H13" s="15">
        <f t="shared" si="0"/>
        <v>12400</v>
      </c>
    </row>
    <row r="14" spans="1:11" ht="20.25" x14ac:dyDescent="0.3">
      <c r="A14" s="3"/>
      <c r="B14" s="3">
        <v>8</v>
      </c>
      <c r="C14" s="9" t="s">
        <v>162</v>
      </c>
      <c r="D14" s="10" t="s">
        <v>160</v>
      </c>
      <c r="E14" s="10" t="s">
        <v>161</v>
      </c>
      <c r="F14" s="3">
        <v>200</v>
      </c>
      <c r="G14" s="3">
        <v>30</v>
      </c>
      <c r="H14" s="15">
        <f t="shared" si="0"/>
        <v>6000</v>
      </c>
      <c r="K14" s="129">
        <f>SUM(K7:K13)</f>
        <v>92470</v>
      </c>
    </row>
    <row r="15" spans="1:11" ht="20.25" x14ac:dyDescent="0.3">
      <c r="A15" s="3"/>
      <c r="B15" s="3">
        <v>10</v>
      </c>
      <c r="C15" s="9" t="s">
        <v>163</v>
      </c>
      <c r="D15" s="10" t="s">
        <v>160</v>
      </c>
      <c r="E15" s="10" t="s">
        <v>161</v>
      </c>
      <c r="F15" s="3">
        <v>200</v>
      </c>
      <c r="G15" s="3">
        <v>30</v>
      </c>
      <c r="H15" s="15">
        <f t="shared" si="0"/>
        <v>6000</v>
      </c>
    </row>
    <row r="16" spans="1:11" ht="20.25" x14ac:dyDescent="0.3">
      <c r="A16" s="3"/>
      <c r="B16" s="3">
        <v>11</v>
      </c>
      <c r="C16" s="9" t="s">
        <v>165</v>
      </c>
      <c r="D16" s="10" t="s">
        <v>160</v>
      </c>
      <c r="E16" s="10" t="s">
        <v>161</v>
      </c>
      <c r="F16" s="3">
        <v>200</v>
      </c>
      <c r="G16" s="3">
        <v>56</v>
      </c>
      <c r="H16" s="15">
        <f t="shared" si="0"/>
        <v>11200</v>
      </c>
    </row>
    <row r="17" spans="1:8" ht="20.25" x14ac:dyDescent="0.3">
      <c r="A17" s="3"/>
      <c r="B17" s="3">
        <v>12</v>
      </c>
      <c r="C17" s="9" t="s">
        <v>166</v>
      </c>
      <c r="D17" s="10" t="s">
        <v>160</v>
      </c>
      <c r="E17" s="10" t="s">
        <v>161</v>
      </c>
      <c r="F17" s="3">
        <v>120</v>
      </c>
      <c r="G17" s="3">
        <v>54</v>
      </c>
      <c r="H17" s="15">
        <f t="shared" si="0"/>
        <v>6480</v>
      </c>
    </row>
    <row r="18" spans="1:8" ht="20.25" x14ac:dyDescent="0.3">
      <c r="A18" s="3" t="s">
        <v>40</v>
      </c>
      <c r="B18" s="3">
        <v>13</v>
      </c>
      <c r="C18" s="10" t="s">
        <v>167</v>
      </c>
      <c r="D18" s="10" t="s">
        <v>160</v>
      </c>
      <c r="E18" s="10" t="s">
        <v>161</v>
      </c>
      <c r="F18" s="3">
        <v>120</v>
      </c>
      <c r="G18" s="3">
        <v>35</v>
      </c>
      <c r="H18" s="15">
        <f t="shared" si="0"/>
        <v>4200</v>
      </c>
    </row>
    <row r="19" spans="1:8" ht="20.25" x14ac:dyDescent="0.3">
      <c r="A19" s="3" t="s">
        <v>41</v>
      </c>
      <c r="B19" s="3">
        <v>14</v>
      </c>
      <c r="C19" s="10" t="s">
        <v>168</v>
      </c>
      <c r="D19" s="10" t="s">
        <v>160</v>
      </c>
      <c r="E19" s="10" t="s">
        <v>161</v>
      </c>
      <c r="F19" s="3">
        <v>150</v>
      </c>
      <c r="G19" s="3">
        <v>37</v>
      </c>
      <c r="H19" s="15">
        <f t="shared" si="0"/>
        <v>5550</v>
      </c>
    </row>
    <row r="20" spans="1:8" ht="20.25" x14ac:dyDescent="0.3">
      <c r="A20" s="3"/>
      <c r="B20" s="3">
        <v>15</v>
      </c>
      <c r="C20" s="10" t="s">
        <v>169</v>
      </c>
      <c r="D20" s="10" t="s">
        <v>160</v>
      </c>
      <c r="E20" s="10" t="s">
        <v>161</v>
      </c>
      <c r="F20" s="3">
        <v>120</v>
      </c>
      <c r="G20" s="3">
        <v>46</v>
      </c>
      <c r="H20" s="15">
        <f t="shared" si="0"/>
        <v>5520</v>
      </c>
    </row>
    <row r="21" spans="1:8" ht="20.25" x14ac:dyDescent="0.3">
      <c r="A21" s="19"/>
      <c r="B21" s="20"/>
      <c r="C21" s="21"/>
      <c r="D21" s="22"/>
      <c r="E21" s="23" t="s">
        <v>46</v>
      </c>
      <c r="F21" s="18">
        <f>SUM(F7:F20)</f>
        <v>2150</v>
      </c>
      <c r="G21" s="16" t="s">
        <v>47</v>
      </c>
      <c r="H21" s="18">
        <f>SUM(H7:H20)</f>
        <v>92470</v>
      </c>
    </row>
    <row r="22" spans="1:8" ht="20.25" x14ac:dyDescent="0.3">
      <c r="A22" s="87"/>
      <c r="B22" s="87"/>
      <c r="C22" s="89"/>
      <c r="D22" s="88"/>
      <c r="E22" s="89"/>
      <c r="F22" s="87"/>
      <c r="G22" s="87"/>
      <c r="H22" s="90"/>
    </row>
    <row r="23" spans="1:8" ht="20.25" x14ac:dyDescent="0.3">
      <c r="A23" s="91"/>
      <c r="B23" s="91"/>
      <c r="C23" s="92"/>
      <c r="D23" s="92"/>
      <c r="E23" s="93"/>
      <c r="F23" s="91"/>
      <c r="G23" s="91"/>
      <c r="H23" s="94"/>
    </row>
    <row r="24" spans="1:8" ht="20.25" x14ac:dyDescent="0.2">
      <c r="A24" s="156" t="s">
        <v>0</v>
      </c>
      <c r="B24" s="156"/>
      <c r="C24" s="156"/>
      <c r="D24" s="156"/>
      <c r="E24" s="156"/>
      <c r="F24" s="156"/>
      <c r="G24" s="156"/>
      <c r="H24" s="156"/>
    </row>
    <row r="25" spans="1:8" ht="20.25" x14ac:dyDescent="0.2">
      <c r="A25" s="156" t="s">
        <v>1</v>
      </c>
      <c r="B25" s="156"/>
      <c r="C25" s="156"/>
      <c r="D25" s="156"/>
      <c r="E25" s="156"/>
      <c r="F25" s="156"/>
      <c r="G25" s="156"/>
      <c r="H25" s="156"/>
    </row>
    <row r="26" spans="1:8" ht="20.25" x14ac:dyDescent="0.3">
      <c r="A26" s="6"/>
      <c r="B26" s="2"/>
      <c r="C26" s="28" t="s">
        <v>153</v>
      </c>
      <c r="D26" s="6"/>
      <c r="E26" s="14"/>
      <c r="F26" s="2"/>
      <c r="G26" s="2"/>
      <c r="H26" s="2"/>
    </row>
    <row r="27" spans="1:8" ht="20.25" x14ac:dyDescent="0.3">
      <c r="A27" s="13" t="s">
        <v>29</v>
      </c>
      <c r="B27" s="2"/>
      <c r="C27" s="2"/>
      <c r="D27" s="6"/>
      <c r="E27" s="14"/>
      <c r="F27" s="2"/>
      <c r="G27" s="2"/>
      <c r="H27" s="2"/>
    </row>
    <row r="28" spans="1:8" ht="20.25" x14ac:dyDescent="0.2">
      <c r="A28" s="160" t="s">
        <v>3</v>
      </c>
      <c r="B28" s="160" t="s">
        <v>5</v>
      </c>
      <c r="C28" s="160" t="s">
        <v>4</v>
      </c>
      <c r="D28" s="160" t="s">
        <v>6</v>
      </c>
      <c r="E28" s="160" t="s">
        <v>7</v>
      </c>
      <c r="F28" s="11" t="s">
        <v>8</v>
      </c>
      <c r="G28" s="11" t="s">
        <v>9</v>
      </c>
      <c r="H28" s="11" t="s">
        <v>10</v>
      </c>
    </row>
    <row r="29" spans="1:8" ht="20.25" x14ac:dyDescent="0.2">
      <c r="A29" s="161"/>
      <c r="B29" s="161"/>
      <c r="C29" s="161"/>
      <c r="D29" s="161"/>
      <c r="E29" s="161"/>
      <c r="F29" s="12" t="s">
        <v>12</v>
      </c>
      <c r="G29" s="12" t="s">
        <v>13</v>
      </c>
      <c r="H29" s="12" t="s">
        <v>13</v>
      </c>
    </row>
    <row r="30" spans="1:8" ht="20.25" x14ac:dyDescent="0.3">
      <c r="A30" s="3" t="s">
        <v>39</v>
      </c>
      <c r="B30" s="3">
        <v>1</v>
      </c>
      <c r="C30" s="10" t="s">
        <v>170</v>
      </c>
      <c r="D30" s="10" t="s">
        <v>160</v>
      </c>
      <c r="E30" s="10" t="s">
        <v>161</v>
      </c>
      <c r="F30" s="3">
        <v>200</v>
      </c>
      <c r="G30" s="3">
        <v>60</v>
      </c>
      <c r="H30" s="15">
        <f>F30*G30</f>
        <v>12000</v>
      </c>
    </row>
    <row r="31" spans="1:8" ht="20.25" x14ac:dyDescent="0.3">
      <c r="A31" s="3"/>
      <c r="B31" s="3">
        <v>2</v>
      </c>
      <c r="C31" s="10" t="s">
        <v>171</v>
      </c>
      <c r="D31" s="10" t="s">
        <v>160</v>
      </c>
      <c r="E31" s="10" t="s">
        <v>161</v>
      </c>
      <c r="F31" s="3">
        <v>200</v>
      </c>
      <c r="G31" s="3">
        <v>66</v>
      </c>
      <c r="H31" s="15">
        <f t="shared" ref="H31:H45" si="1">F31*G31</f>
        <v>13200</v>
      </c>
    </row>
    <row r="32" spans="1:8" ht="20.25" x14ac:dyDescent="0.3">
      <c r="A32" s="3"/>
      <c r="B32" s="3">
        <v>3</v>
      </c>
      <c r="C32" s="10" t="s">
        <v>172</v>
      </c>
      <c r="D32" s="10" t="s">
        <v>160</v>
      </c>
      <c r="E32" s="10" t="s">
        <v>161</v>
      </c>
      <c r="F32" s="3">
        <v>200</v>
      </c>
      <c r="G32" s="3">
        <v>62</v>
      </c>
      <c r="H32" s="15">
        <f t="shared" si="1"/>
        <v>12400</v>
      </c>
    </row>
    <row r="33" spans="1:8" ht="20.25" x14ac:dyDescent="0.3">
      <c r="A33" s="3"/>
      <c r="B33" s="3">
        <v>4</v>
      </c>
      <c r="C33" s="10" t="s">
        <v>173</v>
      </c>
      <c r="D33" s="10" t="s">
        <v>160</v>
      </c>
      <c r="E33" s="10" t="s">
        <v>161</v>
      </c>
      <c r="F33" s="3">
        <v>40</v>
      </c>
      <c r="G33" s="3">
        <v>70</v>
      </c>
      <c r="H33" s="15">
        <f t="shared" si="1"/>
        <v>2800</v>
      </c>
    </row>
    <row r="34" spans="1:8" ht="20.25" x14ac:dyDescent="0.3">
      <c r="A34" s="3" t="s">
        <v>40</v>
      </c>
      <c r="B34" s="3">
        <v>5</v>
      </c>
      <c r="C34" s="10" t="s">
        <v>174</v>
      </c>
      <c r="D34" s="10" t="s">
        <v>160</v>
      </c>
      <c r="E34" s="10" t="s">
        <v>161</v>
      </c>
      <c r="F34" s="3">
        <v>200</v>
      </c>
      <c r="G34" s="3">
        <v>74</v>
      </c>
      <c r="H34" s="15">
        <f t="shared" si="1"/>
        <v>14800</v>
      </c>
    </row>
    <row r="35" spans="1:8" ht="20.25" x14ac:dyDescent="0.3">
      <c r="A35" s="3"/>
      <c r="B35" s="3">
        <v>6</v>
      </c>
      <c r="C35" s="10" t="s">
        <v>175</v>
      </c>
      <c r="D35" s="10" t="s">
        <v>160</v>
      </c>
      <c r="E35" s="10" t="s">
        <v>161</v>
      </c>
      <c r="F35" s="3">
        <v>200</v>
      </c>
      <c r="G35" s="3">
        <v>73</v>
      </c>
      <c r="H35" s="15">
        <f t="shared" si="1"/>
        <v>14600</v>
      </c>
    </row>
    <row r="36" spans="1:8" ht="20.25" x14ac:dyDescent="0.3">
      <c r="A36" s="3"/>
      <c r="B36" s="3">
        <v>7</v>
      </c>
      <c r="C36" s="10" t="s">
        <v>185</v>
      </c>
      <c r="D36" s="10" t="s">
        <v>160</v>
      </c>
      <c r="E36" s="10" t="s">
        <v>161</v>
      </c>
      <c r="F36" s="3">
        <v>200</v>
      </c>
      <c r="G36" s="3">
        <v>61</v>
      </c>
      <c r="H36" s="15">
        <f t="shared" si="1"/>
        <v>12200</v>
      </c>
    </row>
    <row r="37" spans="1:8" ht="20.25" x14ac:dyDescent="0.3">
      <c r="A37" s="3"/>
      <c r="B37" s="3">
        <v>8</v>
      </c>
      <c r="C37" s="10" t="s">
        <v>176</v>
      </c>
      <c r="D37" s="10" t="s">
        <v>160</v>
      </c>
      <c r="E37" s="10" t="s">
        <v>161</v>
      </c>
      <c r="F37" s="3">
        <v>200</v>
      </c>
      <c r="G37" s="3">
        <v>64</v>
      </c>
      <c r="H37" s="15">
        <f t="shared" si="1"/>
        <v>12800</v>
      </c>
    </row>
    <row r="38" spans="1:8" ht="20.25" x14ac:dyDescent="0.3">
      <c r="A38" s="3"/>
      <c r="B38" s="3">
        <v>9</v>
      </c>
      <c r="C38" s="10" t="s">
        <v>177</v>
      </c>
      <c r="D38" s="10" t="s">
        <v>160</v>
      </c>
      <c r="E38" s="10" t="s">
        <v>161</v>
      </c>
      <c r="F38" s="3">
        <v>200</v>
      </c>
      <c r="G38" s="3">
        <v>75</v>
      </c>
      <c r="H38" s="15">
        <f t="shared" si="1"/>
        <v>15000</v>
      </c>
    </row>
    <row r="39" spans="1:8" ht="20.25" x14ac:dyDescent="0.3">
      <c r="A39" s="3"/>
      <c r="B39" s="3">
        <v>10</v>
      </c>
      <c r="C39" s="9" t="s">
        <v>178</v>
      </c>
      <c r="D39" s="10" t="s">
        <v>160</v>
      </c>
      <c r="E39" s="10" t="s">
        <v>161</v>
      </c>
      <c r="F39" s="3">
        <v>200</v>
      </c>
      <c r="G39" s="3">
        <v>58</v>
      </c>
      <c r="H39" s="15">
        <f t="shared" si="1"/>
        <v>11600</v>
      </c>
    </row>
    <row r="40" spans="1:8" ht="20.25" x14ac:dyDescent="0.3">
      <c r="A40" s="3" t="s">
        <v>41</v>
      </c>
      <c r="B40" s="3">
        <v>11</v>
      </c>
      <c r="C40" s="9" t="s">
        <v>179</v>
      </c>
      <c r="D40" s="10" t="s">
        <v>160</v>
      </c>
      <c r="E40" s="10" t="s">
        <v>161</v>
      </c>
      <c r="F40" s="3">
        <v>200</v>
      </c>
      <c r="G40" s="3">
        <v>54</v>
      </c>
      <c r="H40" s="15">
        <f t="shared" si="1"/>
        <v>10800</v>
      </c>
    </row>
    <row r="41" spans="1:8" ht="20.25" x14ac:dyDescent="0.3">
      <c r="A41" s="3"/>
      <c r="B41" s="3">
        <v>12</v>
      </c>
      <c r="C41" s="9" t="s">
        <v>180</v>
      </c>
      <c r="D41" s="10" t="s">
        <v>160</v>
      </c>
      <c r="E41" s="10" t="s">
        <v>161</v>
      </c>
      <c r="F41" s="3">
        <v>200</v>
      </c>
      <c r="G41" s="3">
        <v>63</v>
      </c>
      <c r="H41" s="15">
        <f t="shared" si="1"/>
        <v>12600</v>
      </c>
    </row>
    <row r="42" spans="1:8" ht="20.25" x14ac:dyDescent="0.3">
      <c r="A42" s="3"/>
      <c r="B42" s="3">
        <v>13</v>
      </c>
      <c r="C42" s="10" t="s">
        <v>181</v>
      </c>
      <c r="D42" s="10" t="s">
        <v>160</v>
      </c>
      <c r="E42" s="10" t="s">
        <v>161</v>
      </c>
      <c r="F42" s="3">
        <v>200</v>
      </c>
      <c r="G42" s="3">
        <v>61</v>
      </c>
      <c r="H42" s="15">
        <f t="shared" si="1"/>
        <v>12200</v>
      </c>
    </row>
    <row r="43" spans="1:8" ht="20.25" x14ac:dyDescent="0.3">
      <c r="A43" s="3"/>
      <c r="B43" s="3">
        <v>14</v>
      </c>
      <c r="C43" s="10" t="s">
        <v>182</v>
      </c>
      <c r="D43" s="10" t="s">
        <v>160</v>
      </c>
      <c r="E43" s="10" t="s">
        <v>161</v>
      </c>
      <c r="F43" s="3">
        <v>200</v>
      </c>
      <c r="G43" s="3">
        <v>69</v>
      </c>
      <c r="H43" s="15">
        <f t="shared" si="1"/>
        <v>13800</v>
      </c>
    </row>
    <row r="44" spans="1:8" ht="20.25" x14ac:dyDescent="0.3">
      <c r="A44" s="3"/>
      <c r="B44" s="3">
        <v>15</v>
      </c>
      <c r="C44" s="10" t="s">
        <v>183</v>
      </c>
      <c r="D44" s="10" t="s">
        <v>160</v>
      </c>
      <c r="E44" s="10" t="s">
        <v>161</v>
      </c>
      <c r="F44" s="3">
        <v>200</v>
      </c>
      <c r="G44" s="3">
        <v>98</v>
      </c>
      <c r="H44" s="15">
        <f t="shared" si="1"/>
        <v>19600</v>
      </c>
    </row>
    <row r="45" spans="1:8" ht="20.25" x14ac:dyDescent="0.3">
      <c r="A45" s="3"/>
      <c r="B45" s="3">
        <v>16</v>
      </c>
      <c r="C45" s="10" t="s">
        <v>184</v>
      </c>
      <c r="D45" s="10" t="s">
        <v>160</v>
      </c>
      <c r="E45" s="10" t="s">
        <v>161</v>
      </c>
      <c r="F45" s="3">
        <v>200</v>
      </c>
      <c r="G45" s="3">
        <v>84</v>
      </c>
      <c r="H45" s="15">
        <f t="shared" si="1"/>
        <v>16800</v>
      </c>
    </row>
    <row r="46" spans="1:8" ht="20.25" x14ac:dyDescent="0.3">
      <c r="A46" s="20"/>
      <c r="B46" s="20"/>
      <c r="C46" s="21"/>
      <c r="D46" s="21"/>
      <c r="E46" s="23" t="s">
        <v>46</v>
      </c>
      <c r="F46" s="18">
        <f>SUM(F30:F45)</f>
        <v>3040</v>
      </c>
      <c r="G46" s="16" t="s">
        <v>47</v>
      </c>
      <c r="H46" s="18">
        <f>SUM(H30:H45)</f>
        <v>207200</v>
      </c>
    </row>
  </sheetData>
  <mergeCells count="14">
    <mergeCell ref="A1:H1"/>
    <mergeCell ref="A2:H2"/>
    <mergeCell ref="A5:A6"/>
    <mergeCell ref="B5:B6"/>
    <mergeCell ref="C5:C6"/>
    <mergeCell ref="D5:D6"/>
    <mergeCell ref="E5:E6"/>
    <mergeCell ref="A24:H24"/>
    <mergeCell ref="A25:H25"/>
    <mergeCell ref="A28:A29"/>
    <mergeCell ref="B28:B29"/>
    <mergeCell ref="C28:C29"/>
    <mergeCell ref="D28:D29"/>
    <mergeCell ref="E28:E29"/>
  </mergeCells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39"/>
  <sheetViews>
    <sheetView topLeftCell="A16" workbookViewId="0">
      <selection activeCell="K4" sqref="K4"/>
    </sheetView>
  </sheetViews>
  <sheetFormatPr defaultRowHeight="14.25" x14ac:dyDescent="0.2"/>
  <cols>
    <col min="1" max="1" width="5.375" customWidth="1"/>
    <col min="2" max="2" width="6.25" bestFit="1" customWidth="1"/>
    <col min="3" max="3" width="25.375" bestFit="1" customWidth="1"/>
    <col min="4" max="4" width="29.375" bestFit="1" customWidth="1"/>
    <col min="5" max="5" width="26" customWidth="1"/>
    <col min="8" max="8" width="10.375" bestFit="1" customWidth="1"/>
  </cols>
  <sheetData>
    <row r="1" spans="1:11" ht="20.25" x14ac:dyDescent="0.2">
      <c r="A1" s="156" t="s">
        <v>0</v>
      </c>
      <c r="B1" s="156"/>
      <c r="C1" s="156"/>
      <c r="D1" s="156"/>
      <c r="E1" s="156"/>
      <c r="F1" s="156"/>
      <c r="G1" s="156"/>
      <c r="H1" s="156"/>
    </row>
    <row r="2" spans="1:11" ht="20.25" x14ac:dyDescent="0.2">
      <c r="A2" s="156" t="s">
        <v>1</v>
      </c>
      <c r="B2" s="156"/>
      <c r="C2" s="156"/>
      <c r="D2" s="156"/>
      <c r="E2" s="156"/>
      <c r="F2" s="156"/>
      <c r="G2" s="156"/>
      <c r="H2" s="156"/>
    </row>
    <row r="3" spans="1:11" ht="20.25" x14ac:dyDescent="0.3">
      <c r="A3" s="6"/>
      <c r="B3" s="2"/>
      <c r="C3" s="31" t="s">
        <v>313</v>
      </c>
      <c r="D3" s="6"/>
      <c r="E3" s="14"/>
      <c r="F3" s="2"/>
      <c r="G3" s="2"/>
      <c r="H3" s="2"/>
    </row>
    <row r="4" spans="1:11" ht="20.25" x14ac:dyDescent="0.3">
      <c r="A4" s="13" t="s">
        <v>2</v>
      </c>
      <c r="B4" s="2"/>
      <c r="C4" s="2"/>
      <c r="D4" s="6"/>
      <c r="E4" s="14"/>
      <c r="F4" s="2"/>
      <c r="G4" s="2"/>
      <c r="H4" s="2"/>
    </row>
    <row r="5" spans="1:11" ht="20.25" x14ac:dyDescent="0.2">
      <c r="A5" s="160" t="s">
        <v>3</v>
      </c>
      <c r="B5" s="160" t="s">
        <v>5</v>
      </c>
      <c r="C5" s="160" t="s">
        <v>4</v>
      </c>
      <c r="D5" s="160" t="s">
        <v>6</v>
      </c>
      <c r="E5" s="160" t="s">
        <v>7</v>
      </c>
      <c r="F5" s="11" t="s">
        <v>8</v>
      </c>
      <c r="G5" s="11" t="s">
        <v>9</v>
      </c>
      <c r="H5" s="11" t="s">
        <v>10</v>
      </c>
    </row>
    <row r="6" spans="1:11" ht="20.25" x14ac:dyDescent="0.2">
      <c r="A6" s="161"/>
      <c r="B6" s="161"/>
      <c r="C6" s="161"/>
      <c r="D6" s="161"/>
      <c r="E6" s="161"/>
      <c r="F6" s="12" t="s">
        <v>12</v>
      </c>
      <c r="G6" s="12" t="s">
        <v>13</v>
      </c>
      <c r="H6" s="12" t="s">
        <v>13</v>
      </c>
    </row>
    <row r="7" spans="1:11" ht="20.25" x14ac:dyDescent="0.3">
      <c r="A7" s="3" t="s">
        <v>11</v>
      </c>
      <c r="B7" s="3">
        <v>1</v>
      </c>
      <c r="C7" s="10" t="s">
        <v>118</v>
      </c>
      <c r="D7" s="9" t="s">
        <v>17</v>
      </c>
      <c r="E7" s="10" t="s">
        <v>113</v>
      </c>
      <c r="F7" s="3">
        <v>250</v>
      </c>
      <c r="G7" s="3">
        <v>95</v>
      </c>
      <c r="H7" s="15">
        <f>F7*G7</f>
        <v>23750</v>
      </c>
      <c r="J7">
        <f>F7+F8</f>
        <v>500</v>
      </c>
      <c r="K7" s="129">
        <f>H7+H8</f>
        <v>41750</v>
      </c>
    </row>
    <row r="8" spans="1:11" ht="20.25" x14ac:dyDescent="0.3">
      <c r="A8" s="3"/>
      <c r="B8" s="3">
        <v>2</v>
      </c>
      <c r="C8" s="10" t="s">
        <v>119</v>
      </c>
      <c r="D8" s="9" t="s">
        <v>17</v>
      </c>
      <c r="E8" s="10" t="s">
        <v>114</v>
      </c>
      <c r="F8" s="3">
        <v>250</v>
      </c>
      <c r="G8" s="3">
        <v>72</v>
      </c>
      <c r="H8" s="15">
        <f t="shared" ref="H8:H20" si="0">F8*G8</f>
        <v>18000</v>
      </c>
      <c r="J8">
        <f>F9+F10</f>
        <v>400</v>
      </c>
      <c r="K8" s="129">
        <f>H9+H10</f>
        <v>37400</v>
      </c>
    </row>
    <row r="9" spans="1:11" ht="20.25" x14ac:dyDescent="0.3">
      <c r="A9" s="3" t="s">
        <v>18</v>
      </c>
      <c r="B9" s="3">
        <v>3</v>
      </c>
      <c r="C9" s="10" t="s">
        <v>120</v>
      </c>
      <c r="D9" s="9" t="s">
        <v>17</v>
      </c>
      <c r="E9" s="10" t="s">
        <v>113</v>
      </c>
      <c r="F9" s="3">
        <v>200</v>
      </c>
      <c r="G9" s="3">
        <v>98</v>
      </c>
      <c r="H9" s="15">
        <f t="shared" si="0"/>
        <v>19600</v>
      </c>
      <c r="J9">
        <f>F11+F12</f>
        <v>480</v>
      </c>
      <c r="K9" s="129">
        <f>H11+H12</f>
        <v>51120</v>
      </c>
    </row>
    <row r="10" spans="1:11" ht="20.25" x14ac:dyDescent="0.3">
      <c r="A10" s="3"/>
      <c r="B10" s="3">
        <v>4</v>
      </c>
      <c r="C10" s="10" t="s">
        <v>121</v>
      </c>
      <c r="D10" s="9" t="s">
        <v>17</v>
      </c>
      <c r="E10" s="10" t="s">
        <v>114</v>
      </c>
      <c r="F10" s="3">
        <v>200</v>
      </c>
      <c r="G10" s="3">
        <v>89</v>
      </c>
      <c r="H10" s="15">
        <f t="shared" si="0"/>
        <v>17800</v>
      </c>
      <c r="J10">
        <f>F13+F15</f>
        <v>620</v>
      </c>
      <c r="K10" s="129">
        <f>H13+H15:H15</f>
        <v>56730</v>
      </c>
    </row>
    <row r="11" spans="1:11" ht="20.25" x14ac:dyDescent="0.3">
      <c r="A11" s="3" t="s">
        <v>26</v>
      </c>
      <c r="B11" s="3">
        <v>5</v>
      </c>
      <c r="C11" s="10" t="s">
        <v>122</v>
      </c>
      <c r="D11" s="9" t="s">
        <v>17</v>
      </c>
      <c r="E11" s="10" t="s">
        <v>113</v>
      </c>
      <c r="F11" s="3">
        <v>240</v>
      </c>
      <c r="G11" s="3">
        <v>129</v>
      </c>
      <c r="H11" s="15">
        <f t="shared" si="0"/>
        <v>30960</v>
      </c>
      <c r="J11">
        <f>F16+F17+F18</f>
        <v>900</v>
      </c>
      <c r="K11" s="129">
        <f>H16+H17+H18</f>
        <v>71700</v>
      </c>
    </row>
    <row r="12" spans="1:11" ht="20.25" x14ac:dyDescent="0.3">
      <c r="A12" s="3"/>
      <c r="B12" s="3">
        <v>6</v>
      </c>
      <c r="C12" s="10" t="s">
        <v>123</v>
      </c>
      <c r="D12" s="9" t="s">
        <v>112</v>
      </c>
      <c r="E12" s="10" t="s">
        <v>115</v>
      </c>
      <c r="F12" s="3">
        <v>240</v>
      </c>
      <c r="G12" s="3">
        <v>84</v>
      </c>
      <c r="H12" s="15">
        <f t="shared" si="0"/>
        <v>20160</v>
      </c>
      <c r="J12">
        <f>F19+F20</f>
        <v>562</v>
      </c>
      <c r="K12" s="129">
        <f>H19+H20</f>
        <v>49737</v>
      </c>
    </row>
    <row r="13" spans="1:11" ht="20.25" x14ac:dyDescent="0.3">
      <c r="A13" s="7" t="s">
        <v>39</v>
      </c>
      <c r="B13" s="7">
        <v>7</v>
      </c>
      <c r="C13" s="81" t="s">
        <v>117</v>
      </c>
      <c r="D13" s="81" t="s">
        <v>17</v>
      </c>
      <c r="E13" s="82" t="s">
        <v>128</v>
      </c>
      <c r="F13" s="7">
        <v>310</v>
      </c>
      <c r="G13" s="7">
        <v>98</v>
      </c>
      <c r="H13" s="83">
        <f t="shared" si="0"/>
        <v>30380</v>
      </c>
    </row>
    <row r="14" spans="1:11" ht="20.25" x14ac:dyDescent="0.3">
      <c r="A14" s="8"/>
      <c r="B14" s="8"/>
      <c r="C14" s="84" t="s">
        <v>116</v>
      </c>
      <c r="D14" s="84"/>
      <c r="E14" s="85"/>
      <c r="F14" s="8"/>
      <c r="G14" s="8"/>
      <c r="H14" s="86"/>
    </row>
    <row r="15" spans="1:11" ht="20.25" x14ac:dyDescent="0.3">
      <c r="A15" s="3"/>
      <c r="B15" s="3">
        <v>8</v>
      </c>
      <c r="C15" s="9" t="s">
        <v>124</v>
      </c>
      <c r="D15" s="9" t="s">
        <v>17</v>
      </c>
      <c r="E15" s="10" t="s">
        <v>114</v>
      </c>
      <c r="F15" s="3">
        <v>310</v>
      </c>
      <c r="G15" s="3">
        <v>85</v>
      </c>
      <c r="H15" s="83">
        <f t="shared" si="0"/>
        <v>26350</v>
      </c>
    </row>
    <row r="16" spans="1:11" ht="20.25" x14ac:dyDescent="0.3">
      <c r="A16" s="3" t="s">
        <v>40</v>
      </c>
      <c r="B16" s="3">
        <v>9</v>
      </c>
      <c r="C16" s="9" t="s">
        <v>125</v>
      </c>
      <c r="D16" s="9" t="s">
        <v>17</v>
      </c>
      <c r="E16" s="10" t="s">
        <v>129</v>
      </c>
      <c r="F16" s="3">
        <v>300</v>
      </c>
      <c r="G16" s="3">
        <v>95</v>
      </c>
      <c r="H16" s="83">
        <f t="shared" si="0"/>
        <v>28500</v>
      </c>
    </row>
    <row r="17" spans="1:8" ht="20.25" x14ac:dyDescent="0.3">
      <c r="A17" s="3"/>
      <c r="B17" s="3">
        <v>10</v>
      </c>
      <c r="C17" s="10" t="s">
        <v>126</v>
      </c>
      <c r="D17" s="9" t="s">
        <v>17</v>
      </c>
      <c r="E17" s="10" t="s">
        <v>130</v>
      </c>
      <c r="F17" s="3">
        <v>300</v>
      </c>
      <c r="G17" s="3">
        <v>69</v>
      </c>
      <c r="H17" s="83">
        <f t="shared" si="0"/>
        <v>20700</v>
      </c>
    </row>
    <row r="18" spans="1:8" ht="20.25" x14ac:dyDescent="0.3">
      <c r="A18" s="3"/>
      <c r="B18" s="3">
        <v>11</v>
      </c>
      <c r="C18" s="10" t="s">
        <v>127</v>
      </c>
      <c r="D18" s="9" t="s">
        <v>17</v>
      </c>
      <c r="E18" s="10" t="s">
        <v>114</v>
      </c>
      <c r="F18" s="3">
        <v>300</v>
      </c>
      <c r="G18" s="3">
        <v>75</v>
      </c>
      <c r="H18" s="83">
        <f t="shared" si="0"/>
        <v>22500</v>
      </c>
    </row>
    <row r="19" spans="1:8" ht="20.25" x14ac:dyDescent="0.3">
      <c r="A19" s="3" t="s">
        <v>41</v>
      </c>
      <c r="B19" s="3">
        <v>12</v>
      </c>
      <c r="C19" s="9" t="s">
        <v>125</v>
      </c>
      <c r="D19" s="9" t="s">
        <v>17</v>
      </c>
      <c r="E19" s="10" t="s">
        <v>129</v>
      </c>
      <c r="F19" s="3">
        <v>281</v>
      </c>
      <c r="G19" s="3">
        <v>95</v>
      </c>
      <c r="H19" s="15">
        <f t="shared" si="0"/>
        <v>26695</v>
      </c>
    </row>
    <row r="20" spans="1:8" ht="20.25" x14ac:dyDescent="0.3">
      <c r="A20" s="3"/>
      <c r="B20" s="3">
        <v>13</v>
      </c>
      <c r="C20" s="10" t="s">
        <v>131</v>
      </c>
      <c r="D20" s="9" t="s">
        <v>17</v>
      </c>
      <c r="E20" s="10" t="s">
        <v>113</v>
      </c>
      <c r="F20" s="3">
        <v>281</v>
      </c>
      <c r="G20" s="3">
        <v>82</v>
      </c>
      <c r="H20" s="15">
        <f t="shared" si="0"/>
        <v>23042</v>
      </c>
    </row>
    <row r="21" spans="1:8" ht="20.25" x14ac:dyDescent="0.3">
      <c r="A21" s="19"/>
      <c r="B21" s="20"/>
      <c r="C21" s="21"/>
      <c r="D21" s="22"/>
      <c r="E21" s="23" t="s">
        <v>79</v>
      </c>
      <c r="F21" s="16">
        <f>SUM(F7:F20)</f>
        <v>3462</v>
      </c>
      <c r="G21" s="16" t="s">
        <v>47</v>
      </c>
      <c r="H21" s="18">
        <f>SUM(H7:H20)</f>
        <v>308437</v>
      </c>
    </row>
    <row r="22" spans="1:8" ht="20.25" x14ac:dyDescent="0.3">
      <c r="A22" s="87"/>
      <c r="B22" s="87"/>
      <c r="C22" s="88"/>
      <c r="D22" s="88"/>
      <c r="E22" s="89"/>
      <c r="F22" s="87"/>
      <c r="G22" s="87"/>
      <c r="H22" s="90"/>
    </row>
    <row r="23" spans="1:8" ht="20.25" x14ac:dyDescent="0.3">
      <c r="A23" s="91"/>
      <c r="B23" s="91"/>
      <c r="C23" s="92"/>
      <c r="D23" s="92"/>
      <c r="E23" s="93"/>
      <c r="F23" s="91"/>
      <c r="G23" s="91"/>
      <c r="H23" s="94"/>
    </row>
    <row r="24" spans="1:8" ht="20.25" x14ac:dyDescent="0.2">
      <c r="A24" s="156" t="s">
        <v>0</v>
      </c>
      <c r="B24" s="156"/>
      <c r="C24" s="156"/>
      <c r="D24" s="156"/>
      <c r="E24" s="156"/>
      <c r="F24" s="156"/>
      <c r="G24" s="156"/>
      <c r="H24" s="156"/>
    </row>
    <row r="25" spans="1:8" ht="20.25" x14ac:dyDescent="0.2">
      <c r="A25" s="156" t="s">
        <v>1</v>
      </c>
      <c r="B25" s="156"/>
      <c r="C25" s="156"/>
      <c r="D25" s="156"/>
      <c r="E25" s="156"/>
      <c r="F25" s="156"/>
      <c r="G25" s="156"/>
      <c r="H25" s="156"/>
    </row>
    <row r="26" spans="1:8" ht="20.25" x14ac:dyDescent="0.3">
      <c r="A26" s="6"/>
      <c r="B26" s="2"/>
      <c r="C26" s="27" t="s">
        <v>111</v>
      </c>
      <c r="D26" s="6"/>
      <c r="E26" s="14"/>
      <c r="F26" s="2"/>
      <c r="G26" s="2"/>
      <c r="H26" s="2"/>
    </row>
    <row r="27" spans="1:8" ht="20.25" x14ac:dyDescent="0.3">
      <c r="A27" s="13" t="s">
        <v>29</v>
      </c>
      <c r="B27" s="2"/>
      <c r="C27" s="2"/>
      <c r="D27" s="6"/>
      <c r="E27" s="14"/>
      <c r="F27" s="2"/>
      <c r="G27" s="2"/>
      <c r="H27" s="2"/>
    </row>
    <row r="28" spans="1:8" ht="20.25" x14ac:dyDescent="0.2">
      <c r="A28" s="160" t="s">
        <v>3</v>
      </c>
      <c r="B28" s="160" t="s">
        <v>5</v>
      </c>
      <c r="C28" s="160" t="s">
        <v>4</v>
      </c>
      <c r="D28" s="160" t="s">
        <v>6</v>
      </c>
      <c r="E28" s="160" t="s">
        <v>7</v>
      </c>
      <c r="F28" s="11" t="s">
        <v>8</v>
      </c>
      <c r="G28" s="11" t="s">
        <v>9</v>
      </c>
      <c r="H28" s="11" t="s">
        <v>10</v>
      </c>
    </row>
    <row r="29" spans="1:8" ht="20.25" x14ac:dyDescent="0.2">
      <c r="A29" s="161"/>
      <c r="B29" s="161"/>
      <c r="C29" s="161"/>
      <c r="D29" s="161"/>
      <c r="E29" s="161"/>
      <c r="F29" s="12" t="s">
        <v>12</v>
      </c>
      <c r="G29" s="12" t="s">
        <v>13</v>
      </c>
      <c r="H29" s="12" t="s">
        <v>13</v>
      </c>
    </row>
    <row r="30" spans="1:8" ht="20.25" x14ac:dyDescent="0.3">
      <c r="A30" s="3" t="s">
        <v>11</v>
      </c>
      <c r="B30" s="3">
        <v>1</v>
      </c>
      <c r="C30" s="10" t="s">
        <v>133</v>
      </c>
      <c r="D30" s="9" t="s">
        <v>112</v>
      </c>
      <c r="E30" s="10" t="s">
        <v>137</v>
      </c>
      <c r="F30" s="3">
        <v>40</v>
      </c>
      <c r="G30" s="3">
        <v>70</v>
      </c>
      <c r="H30" s="15">
        <f>F30*G30</f>
        <v>2800</v>
      </c>
    </row>
    <row r="31" spans="1:8" ht="20.25" x14ac:dyDescent="0.3">
      <c r="A31" s="5" t="s">
        <v>18</v>
      </c>
      <c r="B31" s="5">
        <v>2</v>
      </c>
      <c r="C31" s="4" t="s">
        <v>134</v>
      </c>
      <c r="D31" s="4" t="s">
        <v>138</v>
      </c>
      <c r="E31" s="4" t="s">
        <v>139</v>
      </c>
      <c r="F31" s="3">
        <v>20</v>
      </c>
      <c r="G31" s="3">
        <v>96</v>
      </c>
      <c r="H31" s="15">
        <f t="shared" ref="H31:H38" si="1">F31*G31</f>
        <v>1920</v>
      </c>
    </row>
    <row r="32" spans="1:8" ht="20.25" x14ac:dyDescent="0.3">
      <c r="A32" s="5" t="s">
        <v>26</v>
      </c>
      <c r="B32" s="5">
        <v>3</v>
      </c>
      <c r="C32" s="4" t="s">
        <v>135</v>
      </c>
      <c r="D32" s="4" t="s">
        <v>138</v>
      </c>
      <c r="E32" s="4" t="s">
        <v>140</v>
      </c>
      <c r="F32" s="3">
        <v>20</v>
      </c>
      <c r="G32" s="3">
        <v>79</v>
      </c>
      <c r="H32" s="15">
        <f t="shared" si="1"/>
        <v>1580</v>
      </c>
    </row>
    <row r="33" spans="1:8" ht="20.25" x14ac:dyDescent="0.3">
      <c r="A33" s="5" t="s">
        <v>132</v>
      </c>
      <c r="B33" s="5">
        <v>4</v>
      </c>
      <c r="C33" s="4" t="s">
        <v>136</v>
      </c>
      <c r="D33" s="4" t="s">
        <v>138</v>
      </c>
      <c r="E33" s="4" t="s">
        <v>141</v>
      </c>
      <c r="F33" s="3">
        <v>40</v>
      </c>
      <c r="G33" s="3">
        <v>75</v>
      </c>
      <c r="H33" s="15">
        <f t="shared" si="1"/>
        <v>3000</v>
      </c>
    </row>
    <row r="34" spans="1:8" ht="20.25" x14ac:dyDescent="0.3">
      <c r="A34" s="5" t="s">
        <v>39</v>
      </c>
      <c r="B34" s="3">
        <v>5</v>
      </c>
      <c r="C34" s="4" t="s">
        <v>142</v>
      </c>
      <c r="D34" s="4" t="s">
        <v>147</v>
      </c>
      <c r="E34" s="4" t="s">
        <v>148</v>
      </c>
      <c r="F34" s="3">
        <v>25</v>
      </c>
      <c r="G34" s="3">
        <v>78</v>
      </c>
      <c r="H34" s="100">
        <f t="shared" si="1"/>
        <v>1950</v>
      </c>
    </row>
    <row r="35" spans="1:8" ht="20.25" x14ac:dyDescent="0.3">
      <c r="A35" s="95"/>
      <c r="B35" s="96">
        <v>6</v>
      </c>
      <c r="C35" s="97" t="s">
        <v>143</v>
      </c>
      <c r="D35" s="4" t="s">
        <v>138</v>
      </c>
      <c r="E35" s="97" t="s">
        <v>149</v>
      </c>
      <c r="F35" s="3">
        <v>25</v>
      </c>
      <c r="G35" s="3">
        <v>92</v>
      </c>
      <c r="H35" s="100">
        <f t="shared" si="1"/>
        <v>2300</v>
      </c>
    </row>
    <row r="36" spans="1:8" ht="20.25" x14ac:dyDescent="0.3">
      <c r="A36" s="96" t="s">
        <v>40</v>
      </c>
      <c r="B36" s="96">
        <v>7</v>
      </c>
      <c r="C36" s="97" t="s">
        <v>144</v>
      </c>
      <c r="D36" s="9" t="s">
        <v>112</v>
      </c>
      <c r="E36" s="97" t="s">
        <v>150</v>
      </c>
      <c r="F36" s="3">
        <v>20</v>
      </c>
      <c r="G36" s="3">
        <v>74</v>
      </c>
      <c r="H36" s="100">
        <f t="shared" si="1"/>
        <v>1480</v>
      </c>
    </row>
    <row r="37" spans="1:8" ht="20.25" x14ac:dyDescent="0.3">
      <c r="A37" s="96" t="s">
        <v>41</v>
      </c>
      <c r="B37" s="96">
        <v>8</v>
      </c>
      <c r="C37" s="97" t="s">
        <v>145</v>
      </c>
      <c r="D37" s="4" t="s">
        <v>138</v>
      </c>
      <c r="E37" s="4" t="s">
        <v>151</v>
      </c>
      <c r="F37" s="3">
        <v>40</v>
      </c>
      <c r="G37" s="3">
        <v>82</v>
      </c>
      <c r="H37" s="100">
        <f t="shared" si="1"/>
        <v>3280</v>
      </c>
    </row>
    <row r="38" spans="1:8" ht="20.25" x14ac:dyDescent="0.3">
      <c r="A38" s="66"/>
      <c r="B38" s="96">
        <v>9</v>
      </c>
      <c r="C38" s="97" t="s">
        <v>146</v>
      </c>
      <c r="D38" s="9" t="s">
        <v>112</v>
      </c>
      <c r="E38" s="97" t="s">
        <v>152</v>
      </c>
      <c r="F38" s="3">
        <v>20</v>
      </c>
      <c r="G38" s="3">
        <v>76</v>
      </c>
      <c r="H38" s="100">
        <f t="shared" si="1"/>
        <v>1520</v>
      </c>
    </row>
    <row r="39" spans="1:8" ht="20.25" x14ac:dyDescent="0.3">
      <c r="A39" s="76"/>
      <c r="B39" s="98"/>
      <c r="C39" s="76"/>
      <c r="D39" s="76"/>
      <c r="E39" s="99" t="s">
        <v>79</v>
      </c>
      <c r="F39" s="3">
        <f>SUM(F30:F38)</f>
        <v>250</v>
      </c>
      <c r="G39" s="3" t="s">
        <v>47</v>
      </c>
      <c r="H39" s="132">
        <f>SUM(H30:H38)</f>
        <v>19830</v>
      </c>
    </row>
  </sheetData>
  <mergeCells count="14">
    <mergeCell ref="A1:H1"/>
    <mergeCell ref="A2:H2"/>
    <mergeCell ref="A5:A6"/>
    <mergeCell ref="B5:B6"/>
    <mergeCell ref="C5:C6"/>
    <mergeCell ref="D5:D6"/>
    <mergeCell ref="E5:E6"/>
    <mergeCell ref="A24:H24"/>
    <mergeCell ref="A25:H25"/>
    <mergeCell ref="A28:A29"/>
    <mergeCell ref="B28:B29"/>
    <mergeCell ref="C28:C29"/>
    <mergeCell ref="D28:D29"/>
    <mergeCell ref="E28:E29"/>
  </mergeCells>
  <pageMargins left="0.7" right="0.7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64"/>
  <sheetViews>
    <sheetView topLeftCell="A49" zoomScale="115" zoomScaleNormal="115" workbookViewId="0">
      <selection activeCell="K4" sqref="K4"/>
    </sheetView>
  </sheetViews>
  <sheetFormatPr defaultRowHeight="14.25" x14ac:dyDescent="0.2"/>
  <cols>
    <col min="1" max="1" width="6.375" customWidth="1"/>
    <col min="2" max="2" width="5.25" customWidth="1"/>
    <col min="3" max="3" width="32.875" customWidth="1"/>
    <col min="4" max="4" width="24.625" bestFit="1" customWidth="1"/>
    <col min="5" max="5" width="27.625" bestFit="1" customWidth="1"/>
    <col min="6" max="6" width="8.25" customWidth="1"/>
    <col min="7" max="7" width="8.625" customWidth="1"/>
    <col min="8" max="8" width="10.25" bestFit="1" customWidth="1"/>
  </cols>
  <sheetData>
    <row r="1" spans="1:8" ht="20.25" x14ac:dyDescent="0.2">
      <c r="A1" s="167" t="s">
        <v>0</v>
      </c>
      <c r="B1" s="167"/>
      <c r="C1" s="167"/>
      <c r="D1" s="167"/>
      <c r="E1" s="167"/>
      <c r="F1" s="167"/>
      <c r="G1" s="167"/>
      <c r="H1" s="167"/>
    </row>
    <row r="2" spans="1:8" ht="20.25" x14ac:dyDescent="0.2">
      <c r="A2" s="167" t="s">
        <v>1</v>
      </c>
      <c r="B2" s="167"/>
      <c r="C2" s="167"/>
      <c r="D2" s="167"/>
      <c r="E2" s="167"/>
      <c r="F2" s="167"/>
      <c r="G2" s="167"/>
      <c r="H2" s="167"/>
    </row>
    <row r="3" spans="1:8" ht="20.25" x14ac:dyDescent="0.3">
      <c r="A3" s="29"/>
      <c r="B3" s="30"/>
      <c r="C3" s="31" t="s">
        <v>49</v>
      </c>
      <c r="D3" s="29"/>
      <c r="E3" s="32"/>
      <c r="F3" s="30"/>
      <c r="G3" s="30"/>
      <c r="H3" s="30"/>
    </row>
    <row r="4" spans="1:8" ht="20.25" x14ac:dyDescent="0.3">
      <c r="A4" s="33" t="s">
        <v>67</v>
      </c>
      <c r="B4" s="30"/>
      <c r="C4" s="30"/>
      <c r="D4" s="29"/>
      <c r="E4" s="32"/>
      <c r="F4" s="30"/>
      <c r="G4" s="30"/>
      <c r="H4" s="30"/>
    </row>
    <row r="5" spans="1:8" ht="20.25" x14ac:dyDescent="0.2">
      <c r="A5" s="165" t="s">
        <v>3</v>
      </c>
      <c r="B5" s="165" t="s">
        <v>5</v>
      </c>
      <c r="C5" s="165" t="s">
        <v>4</v>
      </c>
      <c r="D5" s="165" t="s">
        <v>6</v>
      </c>
      <c r="E5" s="165" t="s">
        <v>7</v>
      </c>
      <c r="F5" s="48" t="s">
        <v>8</v>
      </c>
      <c r="G5" s="48" t="s">
        <v>9</v>
      </c>
      <c r="H5" s="48" t="s">
        <v>10</v>
      </c>
    </row>
    <row r="6" spans="1:8" ht="20.25" x14ac:dyDescent="0.2">
      <c r="A6" s="166"/>
      <c r="B6" s="166"/>
      <c r="C6" s="166"/>
      <c r="D6" s="166"/>
      <c r="E6" s="166"/>
      <c r="F6" s="49" t="s">
        <v>12</v>
      </c>
      <c r="G6" s="49" t="s">
        <v>13</v>
      </c>
      <c r="H6" s="49" t="s">
        <v>13</v>
      </c>
    </row>
    <row r="7" spans="1:8" ht="20.25" x14ac:dyDescent="0.3">
      <c r="A7" s="64" t="s">
        <v>11</v>
      </c>
      <c r="B7" s="64">
        <v>1</v>
      </c>
      <c r="C7" s="52" t="s">
        <v>50</v>
      </c>
      <c r="D7" s="52" t="s">
        <v>59</v>
      </c>
      <c r="E7" s="52" t="s">
        <v>63</v>
      </c>
      <c r="F7" s="64">
        <v>250</v>
      </c>
      <c r="G7" s="64">
        <v>120</v>
      </c>
      <c r="H7" s="79">
        <f>F7*G7</f>
        <v>30000</v>
      </c>
    </row>
    <row r="8" spans="1:8" ht="20.25" x14ac:dyDescent="0.3">
      <c r="A8" s="64" t="s">
        <v>18</v>
      </c>
      <c r="B8" s="64">
        <v>2</v>
      </c>
      <c r="C8" s="52" t="s">
        <v>51</v>
      </c>
      <c r="D8" s="52" t="s">
        <v>59</v>
      </c>
      <c r="E8" s="52" t="s">
        <v>63</v>
      </c>
      <c r="F8" s="64">
        <v>200</v>
      </c>
      <c r="G8" s="64">
        <v>120</v>
      </c>
      <c r="H8" s="79">
        <f t="shared" ref="H8:H14" si="0">F8*G8</f>
        <v>24000</v>
      </c>
    </row>
    <row r="9" spans="1:8" ht="20.25" x14ac:dyDescent="0.3">
      <c r="A9" s="64" t="s">
        <v>26</v>
      </c>
      <c r="B9" s="64">
        <v>3</v>
      </c>
      <c r="C9" s="52" t="s">
        <v>52</v>
      </c>
      <c r="D9" s="52" t="s">
        <v>60</v>
      </c>
      <c r="E9" s="52" t="s">
        <v>64</v>
      </c>
      <c r="F9" s="64">
        <v>240</v>
      </c>
      <c r="G9" s="64">
        <v>120</v>
      </c>
      <c r="H9" s="79">
        <f t="shared" si="0"/>
        <v>28800</v>
      </c>
    </row>
    <row r="10" spans="1:8" ht="20.25" x14ac:dyDescent="0.3">
      <c r="A10" s="64" t="s">
        <v>39</v>
      </c>
      <c r="B10" s="64">
        <v>4</v>
      </c>
      <c r="C10" s="108" t="s">
        <v>53</v>
      </c>
      <c r="D10" s="52" t="s">
        <v>61</v>
      </c>
      <c r="E10" s="52" t="s">
        <v>65</v>
      </c>
      <c r="F10" s="64">
        <v>310</v>
      </c>
      <c r="G10" s="64">
        <v>125</v>
      </c>
      <c r="H10" s="79">
        <f t="shared" si="0"/>
        <v>38750</v>
      </c>
    </row>
    <row r="11" spans="1:8" ht="20.25" x14ac:dyDescent="0.3">
      <c r="A11" s="64" t="s">
        <v>40</v>
      </c>
      <c r="B11" s="64">
        <v>5</v>
      </c>
      <c r="C11" s="52" t="s">
        <v>54</v>
      </c>
      <c r="D11" s="52" t="s">
        <v>59</v>
      </c>
      <c r="E11" s="52" t="s">
        <v>63</v>
      </c>
      <c r="F11" s="64">
        <v>300</v>
      </c>
      <c r="G11" s="64">
        <v>120</v>
      </c>
      <c r="H11" s="79">
        <f t="shared" si="0"/>
        <v>36000</v>
      </c>
    </row>
    <row r="12" spans="1:8" ht="20.25" x14ac:dyDescent="0.3">
      <c r="A12" s="64" t="s">
        <v>41</v>
      </c>
      <c r="B12" s="64">
        <v>6</v>
      </c>
      <c r="C12" s="52" t="s">
        <v>55</v>
      </c>
      <c r="D12" s="52" t="s">
        <v>59</v>
      </c>
      <c r="E12" s="52" t="s">
        <v>63</v>
      </c>
      <c r="F12" s="64">
        <v>280</v>
      </c>
      <c r="G12" s="64">
        <v>125</v>
      </c>
      <c r="H12" s="79">
        <f t="shared" si="0"/>
        <v>35000</v>
      </c>
    </row>
    <row r="13" spans="1:8" ht="20.25" x14ac:dyDescent="0.3">
      <c r="A13" s="64" t="s">
        <v>56</v>
      </c>
      <c r="B13" s="64">
        <v>7</v>
      </c>
      <c r="C13" s="108" t="s">
        <v>57</v>
      </c>
      <c r="D13" s="108" t="s">
        <v>62</v>
      </c>
      <c r="E13" s="52" t="s">
        <v>66</v>
      </c>
      <c r="F13" s="64">
        <v>40</v>
      </c>
      <c r="G13" s="64">
        <v>55</v>
      </c>
      <c r="H13" s="79">
        <f t="shared" si="0"/>
        <v>2200</v>
      </c>
    </row>
    <row r="14" spans="1:8" ht="20.25" x14ac:dyDescent="0.3">
      <c r="A14" s="64" t="s">
        <v>56</v>
      </c>
      <c r="B14" s="64">
        <v>9</v>
      </c>
      <c r="C14" s="108" t="s">
        <v>58</v>
      </c>
      <c r="D14" s="108" t="s">
        <v>62</v>
      </c>
      <c r="E14" s="52" t="s">
        <v>66</v>
      </c>
      <c r="F14" s="64">
        <v>40</v>
      </c>
      <c r="G14" s="64">
        <v>75</v>
      </c>
      <c r="H14" s="79">
        <f t="shared" si="0"/>
        <v>3000</v>
      </c>
    </row>
    <row r="15" spans="1:8" ht="20.25" x14ac:dyDescent="0.3">
      <c r="A15" s="135"/>
      <c r="B15" s="109"/>
      <c r="C15" s="110"/>
      <c r="D15" s="110"/>
      <c r="E15" s="111" t="s">
        <v>79</v>
      </c>
      <c r="F15" s="104">
        <f>SUM(F7:F14)</f>
        <v>1660</v>
      </c>
      <c r="G15" s="104" t="s">
        <v>47</v>
      </c>
      <c r="H15" s="55">
        <f>SUM(H7:H14)</f>
        <v>197750</v>
      </c>
    </row>
    <row r="16" spans="1:8" ht="20.25" x14ac:dyDescent="0.3">
      <c r="A16" s="34"/>
      <c r="B16" s="35"/>
      <c r="C16" s="36"/>
      <c r="D16" s="36"/>
      <c r="E16" s="37"/>
      <c r="F16" s="35"/>
      <c r="G16" s="35"/>
      <c r="H16" s="38"/>
    </row>
    <row r="17" spans="1:8" ht="20.25" x14ac:dyDescent="0.3">
      <c r="A17" s="39"/>
      <c r="B17" s="39"/>
      <c r="C17" s="40"/>
      <c r="D17" s="40"/>
      <c r="E17" s="40"/>
      <c r="F17" s="39"/>
      <c r="G17" s="39"/>
      <c r="H17" s="41"/>
    </row>
    <row r="18" spans="1:8" ht="20.25" x14ac:dyDescent="0.3">
      <c r="A18" s="39"/>
      <c r="B18" s="39"/>
      <c r="C18" s="40"/>
      <c r="D18" s="40"/>
      <c r="E18" s="40"/>
      <c r="F18" s="39"/>
      <c r="G18" s="39"/>
      <c r="H18" s="41"/>
    </row>
    <row r="19" spans="1:8" ht="20.25" x14ac:dyDescent="0.3">
      <c r="A19" s="39"/>
      <c r="B19" s="39"/>
      <c r="C19" s="40"/>
      <c r="D19" s="40"/>
      <c r="E19" s="40"/>
      <c r="F19" s="39"/>
      <c r="G19" s="39"/>
      <c r="H19" s="41"/>
    </row>
    <row r="20" spans="1:8" ht="20.25" x14ac:dyDescent="0.3">
      <c r="A20" s="39"/>
      <c r="B20" s="39"/>
      <c r="C20" s="40"/>
      <c r="D20" s="42"/>
      <c r="E20" s="40"/>
      <c r="F20" s="39"/>
      <c r="G20" s="39"/>
      <c r="H20" s="41"/>
    </row>
    <row r="21" spans="1:8" ht="20.25" x14ac:dyDescent="0.3">
      <c r="A21" s="39"/>
      <c r="B21" s="39"/>
      <c r="C21" s="40"/>
      <c r="D21" s="42"/>
      <c r="E21" s="40"/>
      <c r="F21" s="39"/>
      <c r="G21" s="39"/>
      <c r="H21" s="41"/>
    </row>
    <row r="22" spans="1:8" ht="20.25" x14ac:dyDescent="0.3">
      <c r="A22" s="39"/>
      <c r="B22" s="39"/>
      <c r="C22" s="42"/>
      <c r="D22" s="42"/>
      <c r="E22" s="40"/>
      <c r="F22" s="39"/>
      <c r="G22" s="39"/>
      <c r="H22" s="41"/>
    </row>
    <row r="23" spans="1:8" ht="20.25" x14ac:dyDescent="0.3">
      <c r="A23" s="39"/>
      <c r="B23" s="39"/>
      <c r="C23" s="42"/>
      <c r="D23" s="42"/>
      <c r="E23" s="40"/>
      <c r="F23" s="39"/>
      <c r="G23" s="39"/>
      <c r="H23" s="41"/>
    </row>
    <row r="24" spans="1:8" ht="20.25" x14ac:dyDescent="0.2">
      <c r="A24" s="167" t="s">
        <v>0</v>
      </c>
      <c r="B24" s="167"/>
      <c r="C24" s="167"/>
      <c r="D24" s="167"/>
      <c r="E24" s="167"/>
      <c r="F24" s="167"/>
      <c r="G24" s="167"/>
      <c r="H24" s="167"/>
    </row>
    <row r="25" spans="1:8" ht="20.25" x14ac:dyDescent="0.2">
      <c r="A25" s="167" t="s">
        <v>1</v>
      </c>
      <c r="B25" s="167"/>
      <c r="C25" s="167"/>
      <c r="D25" s="167"/>
      <c r="E25" s="167"/>
      <c r="F25" s="167"/>
      <c r="G25" s="167"/>
      <c r="H25" s="167"/>
    </row>
    <row r="26" spans="1:8" ht="21" customHeight="1" x14ac:dyDescent="0.3">
      <c r="A26" s="29"/>
      <c r="B26" s="30"/>
      <c r="C26" s="31" t="s">
        <v>49</v>
      </c>
      <c r="D26" s="29"/>
      <c r="E26" s="32"/>
      <c r="F26" s="30"/>
      <c r="G26" s="30"/>
      <c r="H26" s="30"/>
    </row>
    <row r="27" spans="1:8" ht="3.75" customHeight="1" x14ac:dyDescent="0.3">
      <c r="A27" s="39"/>
      <c r="B27" s="39"/>
      <c r="C27" s="42"/>
      <c r="D27" s="42"/>
      <c r="E27" s="40"/>
      <c r="F27" s="39"/>
      <c r="G27" s="39"/>
      <c r="H27" s="41"/>
    </row>
    <row r="28" spans="1:8" ht="20.25" x14ac:dyDescent="0.3">
      <c r="A28" s="43" t="s">
        <v>68</v>
      </c>
      <c r="B28" s="44"/>
      <c r="C28" s="45"/>
      <c r="D28" s="45"/>
      <c r="E28" s="46"/>
      <c r="F28" s="44"/>
      <c r="G28" s="44"/>
      <c r="H28" s="47"/>
    </row>
    <row r="29" spans="1:8" ht="20.25" x14ac:dyDescent="0.2">
      <c r="A29" s="165" t="s">
        <v>3</v>
      </c>
      <c r="B29" s="165" t="s">
        <v>5</v>
      </c>
      <c r="C29" s="165" t="s">
        <v>4</v>
      </c>
      <c r="D29" s="165" t="s">
        <v>6</v>
      </c>
      <c r="E29" s="165" t="s">
        <v>7</v>
      </c>
      <c r="F29" s="48" t="s">
        <v>8</v>
      </c>
      <c r="G29" s="48" t="s">
        <v>9</v>
      </c>
      <c r="H29" s="48" t="s">
        <v>10</v>
      </c>
    </row>
    <row r="30" spans="1:8" ht="20.25" x14ac:dyDescent="0.2">
      <c r="A30" s="166"/>
      <c r="B30" s="166"/>
      <c r="C30" s="166"/>
      <c r="D30" s="166"/>
      <c r="E30" s="166"/>
      <c r="F30" s="49" t="s">
        <v>12</v>
      </c>
      <c r="G30" s="49" t="s">
        <v>13</v>
      </c>
      <c r="H30" s="49" t="s">
        <v>13</v>
      </c>
    </row>
    <row r="31" spans="1:8" ht="20.25" x14ac:dyDescent="0.3">
      <c r="A31" s="50" t="s">
        <v>39</v>
      </c>
      <c r="B31" s="50">
        <v>1</v>
      </c>
      <c r="C31" s="51" t="s">
        <v>69</v>
      </c>
      <c r="D31" s="52" t="s">
        <v>60</v>
      </c>
      <c r="E31" s="51" t="s">
        <v>76</v>
      </c>
      <c r="F31" s="50">
        <v>40</v>
      </c>
      <c r="G31" s="50">
        <v>115</v>
      </c>
      <c r="H31" s="53">
        <f>F31*G31</f>
        <v>4600</v>
      </c>
    </row>
    <row r="32" spans="1:8" ht="20.25" x14ac:dyDescent="0.2">
      <c r="A32" s="49"/>
      <c r="B32" s="50">
        <v>2</v>
      </c>
      <c r="C32" s="51" t="s">
        <v>72</v>
      </c>
      <c r="D32" s="51" t="s">
        <v>75</v>
      </c>
      <c r="E32" s="51" t="s">
        <v>77</v>
      </c>
      <c r="F32" s="50">
        <v>40</v>
      </c>
      <c r="G32" s="50">
        <v>125</v>
      </c>
      <c r="H32" s="53">
        <f t="shared" ref="H32:H36" si="1">F32*G32</f>
        <v>5000</v>
      </c>
    </row>
    <row r="33" spans="1:8" ht="20.25" x14ac:dyDescent="0.3">
      <c r="A33" s="50" t="s">
        <v>40</v>
      </c>
      <c r="B33" s="50">
        <v>3</v>
      </c>
      <c r="C33" s="51" t="s">
        <v>70</v>
      </c>
      <c r="D33" s="52" t="s">
        <v>60</v>
      </c>
      <c r="E33" s="51" t="s">
        <v>76</v>
      </c>
      <c r="F33" s="50">
        <v>40</v>
      </c>
      <c r="G33" s="50">
        <v>115</v>
      </c>
      <c r="H33" s="53">
        <f t="shared" si="1"/>
        <v>4600</v>
      </c>
    </row>
    <row r="34" spans="1:8" ht="20.25" x14ac:dyDescent="0.2">
      <c r="A34" s="49"/>
      <c r="B34" s="50">
        <v>4</v>
      </c>
      <c r="C34" s="51" t="s">
        <v>73</v>
      </c>
      <c r="D34" s="51" t="s">
        <v>75</v>
      </c>
      <c r="E34" s="51" t="s">
        <v>77</v>
      </c>
      <c r="F34" s="50">
        <v>40</v>
      </c>
      <c r="G34" s="50">
        <v>125</v>
      </c>
      <c r="H34" s="53">
        <f t="shared" si="1"/>
        <v>5000</v>
      </c>
    </row>
    <row r="35" spans="1:8" ht="20.25" x14ac:dyDescent="0.2">
      <c r="A35" s="50" t="s">
        <v>41</v>
      </c>
      <c r="B35" s="50">
        <v>5</v>
      </c>
      <c r="C35" s="51" t="s">
        <v>71</v>
      </c>
      <c r="D35" s="51" t="s">
        <v>75</v>
      </c>
      <c r="E35" s="51" t="s">
        <v>78</v>
      </c>
      <c r="F35" s="50">
        <v>40</v>
      </c>
      <c r="G35" s="50">
        <v>135</v>
      </c>
      <c r="H35" s="53">
        <f t="shared" si="1"/>
        <v>5400</v>
      </c>
    </row>
    <row r="36" spans="1:8" ht="20.25" x14ac:dyDescent="0.2">
      <c r="A36" s="49"/>
      <c r="B36" s="50">
        <v>6</v>
      </c>
      <c r="C36" s="51" t="s">
        <v>74</v>
      </c>
      <c r="D36" s="51" t="s">
        <v>75</v>
      </c>
      <c r="E36" s="51" t="s">
        <v>77</v>
      </c>
      <c r="F36" s="50">
        <v>40</v>
      </c>
      <c r="G36" s="50">
        <v>125</v>
      </c>
      <c r="H36" s="53">
        <f t="shared" si="1"/>
        <v>5000</v>
      </c>
    </row>
    <row r="37" spans="1:8" ht="20.25" x14ac:dyDescent="0.2">
      <c r="A37" s="162" t="s">
        <v>23</v>
      </c>
      <c r="B37" s="163"/>
      <c r="C37" s="163"/>
      <c r="D37" s="163"/>
      <c r="E37" s="164"/>
      <c r="F37" s="54">
        <f>SUM(F31:F36)</f>
        <v>240</v>
      </c>
      <c r="G37" s="55" t="s">
        <v>47</v>
      </c>
      <c r="H37" s="80">
        <f>SUM(H31:H36)</f>
        <v>29600</v>
      </c>
    </row>
    <row r="38" spans="1:8" ht="20.25" x14ac:dyDescent="0.3">
      <c r="A38" s="58" t="s">
        <v>80</v>
      </c>
      <c r="B38" s="57"/>
      <c r="C38" s="57"/>
      <c r="D38" s="57"/>
      <c r="E38" s="57"/>
      <c r="F38" s="57"/>
      <c r="G38" s="57"/>
      <c r="H38" s="57"/>
    </row>
    <row r="39" spans="1:8" ht="20.25" x14ac:dyDescent="0.3">
      <c r="A39" s="59" t="s">
        <v>81</v>
      </c>
      <c r="B39" s="60">
        <v>1</v>
      </c>
      <c r="C39" s="61" t="s">
        <v>82</v>
      </c>
      <c r="D39" s="62" t="s">
        <v>94</v>
      </c>
      <c r="E39" s="61" t="s">
        <v>95</v>
      </c>
      <c r="F39" s="60">
        <v>20</v>
      </c>
      <c r="G39" s="60">
        <v>80</v>
      </c>
      <c r="H39" s="63">
        <f>F39*G39</f>
        <v>1600</v>
      </c>
    </row>
    <row r="40" spans="1:8" ht="20.25" x14ac:dyDescent="0.3">
      <c r="A40" s="59"/>
      <c r="B40" s="60">
        <v>2</v>
      </c>
      <c r="C40" s="61" t="s">
        <v>83</v>
      </c>
      <c r="D40" s="62" t="s">
        <v>94</v>
      </c>
      <c r="E40" s="61" t="s">
        <v>95</v>
      </c>
      <c r="F40" s="60">
        <v>20</v>
      </c>
      <c r="G40" s="60">
        <v>80</v>
      </c>
      <c r="H40" s="63">
        <f t="shared" ref="H40:H62" si="2">F40*G40</f>
        <v>1600</v>
      </c>
    </row>
    <row r="41" spans="1:8" ht="20.25" x14ac:dyDescent="0.3">
      <c r="A41" s="59"/>
      <c r="B41" s="60">
        <v>3</v>
      </c>
      <c r="C41" s="61" t="s">
        <v>84</v>
      </c>
      <c r="D41" s="62" t="s">
        <v>94</v>
      </c>
      <c r="E41" s="61" t="s">
        <v>95</v>
      </c>
      <c r="F41" s="60">
        <v>20</v>
      </c>
      <c r="G41" s="60">
        <v>80</v>
      </c>
      <c r="H41" s="63">
        <f t="shared" si="2"/>
        <v>1600</v>
      </c>
    </row>
    <row r="42" spans="1:8" ht="20.25" x14ac:dyDescent="0.3">
      <c r="A42" s="59"/>
      <c r="B42" s="60">
        <v>4</v>
      </c>
      <c r="C42" s="61" t="s">
        <v>85</v>
      </c>
      <c r="D42" s="62" t="s">
        <v>94</v>
      </c>
      <c r="E42" s="61" t="s">
        <v>95</v>
      </c>
      <c r="F42" s="60">
        <v>20</v>
      </c>
      <c r="G42" s="60">
        <v>80</v>
      </c>
      <c r="H42" s="63">
        <f t="shared" si="2"/>
        <v>1600</v>
      </c>
    </row>
    <row r="43" spans="1:8" ht="20.25" x14ac:dyDescent="0.3">
      <c r="A43" s="59"/>
      <c r="B43" s="60">
        <v>5</v>
      </c>
      <c r="C43" s="61" t="s">
        <v>86</v>
      </c>
      <c r="D43" s="62" t="s">
        <v>94</v>
      </c>
      <c r="E43" s="61" t="s">
        <v>95</v>
      </c>
      <c r="F43" s="60">
        <v>20</v>
      </c>
      <c r="G43" s="60">
        <v>80</v>
      </c>
      <c r="H43" s="63">
        <f t="shared" si="2"/>
        <v>1600</v>
      </c>
    </row>
    <row r="44" spans="1:8" ht="20.25" x14ac:dyDescent="0.3">
      <c r="A44" s="59"/>
      <c r="B44" s="60">
        <v>6</v>
      </c>
      <c r="C44" s="61" t="s">
        <v>87</v>
      </c>
      <c r="D44" s="62" t="s">
        <v>94</v>
      </c>
      <c r="E44" s="61" t="s">
        <v>95</v>
      </c>
      <c r="F44" s="60">
        <v>20</v>
      </c>
      <c r="G44" s="60">
        <v>80</v>
      </c>
      <c r="H44" s="63">
        <f t="shared" si="2"/>
        <v>1600</v>
      </c>
    </row>
    <row r="45" spans="1:8" ht="20.25" x14ac:dyDescent="0.3">
      <c r="A45" s="59"/>
      <c r="B45" s="60">
        <v>7</v>
      </c>
      <c r="C45" s="61" t="s">
        <v>89</v>
      </c>
      <c r="D45" s="62" t="s">
        <v>94</v>
      </c>
      <c r="E45" s="61" t="s">
        <v>95</v>
      </c>
      <c r="F45" s="60">
        <v>3</v>
      </c>
      <c r="G45" s="60">
        <v>100</v>
      </c>
      <c r="H45" s="63">
        <f t="shared" si="2"/>
        <v>300</v>
      </c>
    </row>
    <row r="46" spans="1:8" ht="20.25" x14ac:dyDescent="0.3">
      <c r="A46" s="59"/>
      <c r="B46" s="60">
        <v>8</v>
      </c>
      <c r="C46" s="61" t="s">
        <v>90</v>
      </c>
      <c r="D46" s="62" t="s">
        <v>94</v>
      </c>
      <c r="E46" s="61" t="s">
        <v>95</v>
      </c>
      <c r="F46" s="60">
        <v>3</v>
      </c>
      <c r="G46" s="60">
        <v>100</v>
      </c>
      <c r="H46" s="63">
        <f t="shared" si="2"/>
        <v>300</v>
      </c>
    </row>
    <row r="47" spans="1:8" ht="20.25" x14ac:dyDescent="0.3">
      <c r="A47" s="59"/>
      <c r="B47" s="60">
        <v>9</v>
      </c>
      <c r="C47" s="61" t="s">
        <v>91</v>
      </c>
      <c r="D47" s="62" t="s">
        <v>94</v>
      </c>
      <c r="E47" s="61" t="s">
        <v>95</v>
      </c>
      <c r="F47" s="60">
        <v>3</v>
      </c>
      <c r="G47" s="60">
        <v>100</v>
      </c>
      <c r="H47" s="63">
        <f t="shared" si="2"/>
        <v>300</v>
      </c>
    </row>
    <row r="48" spans="1:8" ht="20.25" x14ac:dyDescent="0.3">
      <c r="A48" s="59"/>
      <c r="B48" s="60">
        <v>10</v>
      </c>
      <c r="C48" s="61" t="s">
        <v>92</v>
      </c>
      <c r="D48" s="62" t="s">
        <v>94</v>
      </c>
      <c r="E48" s="61" t="s">
        <v>95</v>
      </c>
      <c r="F48" s="60">
        <v>3</v>
      </c>
      <c r="G48" s="60">
        <v>100</v>
      </c>
      <c r="H48" s="63">
        <f t="shared" si="2"/>
        <v>300</v>
      </c>
    </row>
    <row r="49" spans="1:8" ht="20.25" x14ac:dyDescent="0.3">
      <c r="A49" s="59"/>
      <c r="B49" s="60">
        <v>11</v>
      </c>
      <c r="C49" s="61" t="s">
        <v>93</v>
      </c>
      <c r="D49" s="62" t="s">
        <v>94</v>
      </c>
      <c r="E49" s="61" t="s">
        <v>95</v>
      </c>
      <c r="F49" s="60">
        <v>3</v>
      </c>
      <c r="G49" s="60">
        <v>100</v>
      </c>
      <c r="H49" s="63">
        <f t="shared" si="2"/>
        <v>300</v>
      </c>
    </row>
    <row r="50" spans="1:8" ht="20.25" x14ac:dyDescent="0.3">
      <c r="A50" s="59"/>
      <c r="B50" s="60">
        <v>12</v>
      </c>
      <c r="C50" s="61" t="s">
        <v>88</v>
      </c>
      <c r="D50" s="62" t="s">
        <v>94</v>
      </c>
      <c r="E50" s="61" t="s">
        <v>95</v>
      </c>
      <c r="F50" s="60">
        <v>3</v>
      </c>
      <c r="G50" s="60">
        <v>100</v>
      </c>
      <c r="H50" s="63">
        <f t="shared" si="2"/>
        <v>300</v>
      </c>
    </row>
    <row r="51" spans="1:8" ht="20.25" x14ac:dyDescent="0.3">
      <c r="A51" s="59" t="s">
        <v>96</v>
      </c>
      <c r="B51" s="74">
        <v>13</v>
      </c>
      <c r="C51" s="67" t="s">
        <v>97</v>
      </c>
      <c r="D51" s="68" t="s">
        <v>108</v>
      </c>
      <c r="E51" s="67" t="s">
        <v>110</v>
      </c>
      <c r="F51" s="71">
        <v>50</v>
      </c>
      <c r="G51" s="71">
        <v>152</v>
      </c>
      <c r="H51" s="72">
        <f t="shared" si="2"/>
        <v>7600</v>
      </c>
    </row>
    <row r="52" spans="1:8" ht="20.25" x14ac:dyDescent="0.3">
      <c r="A52" s="59"/>
      <c r="B52" s="75"/>
      <c r="C52" s="69"/>
      <c r="D52" s="70"/>
      <c r="E52" s="69" t="s">
        <v>109</v>
      </c>
      <c r="F52" s="50"/>
      <c r="G52" s="50"/>
      <c r="H52" s="73"/>
    </row>
    <row r="53" spans="1:8" ht="20.25" x14ac:dyDescent="0.3">
      <c r="A53" s="59"/>
      <c r="B53" s="60">
        <v>14</v>
      </c>
      <c r="C53" s="61" t="s">
        <v>98</v>
      </c>
      <c r="D53" s="62" t="s">
        <v>108</v>
      </c>
      <c r="E53" s="61" t="s">
        <v>95</v>
      </c>
      <c r="F53" s="64">
        <v>3</v>
      </c>
      <c r="G53" s="64">
        <v>69</v>
      </c>
      <c r="H53" s="65">
        <f t="shared" si="2"/>
        <v>207</v>
      </c>
    </row>
    <row r="54" spans="1:8" ht="20.25" x14ac:dyDescent="0.3">
      <c r="A54" s="59"/>
      <c r="B54" s="60">
        <v>15</v>
      </c>
      <c r="C54" s="61" t="s">
        <v>99</v>
      </c>
      <c r="D54" s="62" t="s">
        <v>108</v>
      </c>
      <c r="E54" s="61" t="s">
        <v>95</v>
      </c>
      <c r="F54" s="64">
        <v>3</v>
      </c>
      <c r="G54" s="64">
        <v>102</v>
      </c>
      <c r="H54" s="65">
        <f t="shared" si="2"/>
        <v>306</v>
      </c>
    </row>
    <row r="55" spans="1:8" ht="20.25" x14ac:dyDescent="0.3">
      <c r="A55" s="59"/>
      <c r="B55" s="60">
        <v>16</v>
      </c>
      <c r="C55" s="61" t="s">
        <v>100</v>
      </c>
      <c r="D55" s="62" t="s">
        <v>108</v>
      </c>
      <c r="E55" s="61" t="s">
        <v>95</v>
      </c>
      <c r="F55" s="64">
        <v>3</v>
      </c>
      <c r="G55" s="64">
        <v>125</v>
      </c>
      <c r="H55" s="65">
        <f t="shared" si="2"/>
        <v>375</v>
      </c>
    </row>
    <row r="56" spans="1:8" ht="20.25" x14ac:dyDescent="0.3">
      <c r="A56" s="59"/>
      <c r="B56" s="60">
        <v>17</v>
      </c>
      <c r="C56" s="61" t="s">
        <v>101</v>
      </c>
      <c r="D56" s="62" t="s">
        <v>108</v>
      </c>
      <c r="E56" s="61" t="s">
        <v>95</v>
      </c>
      <c r="F56" s="64">
        <v>3</v>
      </c>
      <c r="G56" s="64">
        <v>120</v>
      </c>
      <c r="H56" s="65">
        <f t="shared" si="2"/>
        <v>360</v>
      </c>
    </row>
    <row r="57" spans="1:8" ht="20.25" x14ac:dyDescent="0.3">
      <c r="A57" s="59"/>
      <c r="B57" s="60">
        <v>18</v>
      </c>
      <c r="C57" s="61" t="s">
        <v>102</v>
      </c>
      <c r="D57" s="62" t="s">
        <v>108</v>
      </c>
      <c r="E57" s="61" t="s">
        <v>95</v>
      </c>
      <c r="F57" s="64">
        <v>3</v>
      </c>
      <c r="G57" s="64">
        <v>105</v>
      </c>
      <c r="H57" s="65">
        <f t="shared" si="2"/>
        <v>315</v>
      </c>
    </row>
    <row r="58" spans="1:8" ht="20.25" x14ac:dyDescent="0.3">
      <c r="A58" s="59"/>
      <c r="B58" s="60">
        <v>19</v>
      </c>
      <c r="C58" s="61" t="s">
        <v>103</v>
      </c>
      <c r="D58" s="62" t="s">
        <v>108</v>
      </c>
      <c r="E58" s="61" t="s">
        <v>95</v>
      </c>
      <c r="F58" s="64">
        <v>3</v>
      </c>
      <c r="G58" s="64">
        <v>135</v>
      </c>
      <c r="H58" s="65">
        <f t="shared" si="2"/>
        <v>405</v>
      </c>
    </row>
    <row r="59" spans="1:8" ht="20.25" x14ac:dyDescent="0.3">
      <c r="A59" s="59"/>
      <c r="B59" s="60">
        <v>20</v>
      </c>
      <c r="C59" s="61" t="s">
        <v>104</v>
      </c>
      <c r="D59" s="62" t="s">
        <v>108</v>
      </c>
      <c r="E59" s="61" t="s">
        <v>95</v>
      </c>
      <c r="F59" s="64">
        <v>3</v>
      </c>
      <c r="G59" s="64">
        <v>69</v>
      </c>
      <c r="H59" s="65">
        <f t="shared" si="2"/>
        <v>207</v>
      </c>
    </row>
    <row r="60" spans="1:8" ht="20.25" x14ac:dyDescent="0.3">
      <c r="A60" s="59"/>
      <c r="B60" s="60">
        <v>21</v>
      </c>
      <c r="C60" s="61" t="s">
        <v>105</v>
      </c>
      <c r="D60" s="62" t="s">
        <v>108</v>
      </c>
      <c r="E60" s="61" t="s">
        <v>95</v>
      </c>
      <c r="F60" s="64">
        <v>3</v>
      </c>
      <c r="G60" s="64">
        <v>69</v>
      </c>
      <c r="H60" s="65">
        <f t="shared" si="2"/>
        <v>207</v>
      </c>
    </row>
    <row r="61" spans="1:8" ht="20.25" x14ac:dyDescent="0.3">
      <c r="A61" s="59"/>
      <c r="B61" s="60">
        <v>22</v>
      </c>
      <c r="C61" s="61" t="s">
        <v>106</v>
      </c>
      <c r="D61" s="62" t="s">
        <v>108</v>
      </c>
      <c r="E61" s="61" t="s">
        <v>95</v>
      </c>
      <c r="F61" s="64">
        <v>3</v>
      </c>
      <c r="G61" s="64">
        <v>69</v>
      </c>
      <c r="H61" s="65">
        <f t="shared" si="2"/>
        <v>207</v>
      </c>
    </row>
    <row r="62" spans="1:8" ht="20.25" x14ac:dyDescent="0.3">
      <c r="A62" s="59"/>
      <c r="B62" s="60">
        <v>23</v>
      </c>
      <c r="C62" s="61" t="s">
        <v>107</v>
      </c>
      <c r="D62" s="62" t="s">
        <v>108</v>
      </c>
      <c r="E62" s="61" t="s">
        <v>95</v>
      </c>
      <c r="F62" s="64">
        <v>3</v>
      </c>
      <c r="G62" s="64">
        <v>69</v>
      </c>
      <c r="H62" s="65">
        <f t="shared" si="2"/>
        <v>207</v>
      </c>
    </row>
    <row r="63" spans="1:8" ht="20.25" x14ac:dyDescent="0.2">
      <c r="A63" s="101"/>
      <c r="B63" s="102"/>
      <c r="C63" s="103"/>
      <c r="D63" s="103"/>
      <c r="E63" s="77" t="s">
        <v>23</v>
      </c>
      <c r="F63" s="104">
        <f>SUM(F39:F62)</f>
        <v>218</v>
      </c>
      <c r="G63" s="104" t="s">
        <v>47</v>
      </c>
      <c r="H63" s="105">
        <f>SUM(H39:H62)</f>
        <v>21796</v>
      </c>
    </row>
    <row r="64" spans="1:8" ht="20.25" x14ac:dyDescent="0.3">
      <c r="A64" s="56"/>
      <c r="B64" s="56"/>
      <c r="C64" s="56"/>
      <c r="D64" s="56"/>
      <c r="E64" s="78" t="s">
        <v>79</v>
      </c>
      <c r="F64" s="105">
        <f>F37+F63</f>
        <v>458</v>
      </c>
      <c r="G64" s="106" t="s">
        <v>47</v>
      </c>
      <c r="H64" s="107">
        <f>H37+H63</f>
        <v>51396</v>
      </c>
    </row>
  </sheetData>
  <mergeCells count="15">
    <mergeCell ref="A24:H24"/>
    <mergeCell ref="A25:H25"/>
    <mergeCell ref="A1:H1"/>
    <mergeCell ref="A2:H2"/>
    <mergeCell ref="A5:A6"/>
    <mergeCell ref="B5:B6"/>
    <mergeCell ref="C5:C6"/>
    <mergeCell ref="D5:D6"/>
    <mergeCell ref="E5:E6"/>
    <mergeCell ref="A37:E37"/>
    <mergeCell ref="A29:A30"/>
    <mergeCell ref="B29:B30"/>
    <mergeCell ref="C29:C30"/>
    <mergeCell ref="D29:D30"/>
    <mergeCell ref="E29:E30"/>
  </mergeCells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4"/>
  <sheetViews>
    <sheetView topLeftCell="A16" workbookViewId="0">
      <selection activeCell="K4" sqref="K4"/>
    </sheetView>
  </sheetViews>
  <sheetFormatPr defaultRowHeight="14.25" x14ac:dyDescent="0.2"/>
  <cols>
    <col min="1" max="1" width="6.125" customWidth="1"/>
    <col min="2" max="2" width="5.375" customWidth="1"/>
    <col min="3" max="3" width="19.75" bestFit="1" customWidth="1"/>
    <col min="4" max="4" width="29.375" bestFit="1" customWidth="1"/>
    <col min="5" max="5" width="27.625" bestFit="1" customWidth="1"/>
    <col min="8" max="8" width="10.25" bestFit="1" customWidth="1"/>
  </cols>
  <sheetData>
    <row r="1" spans="1:11" ht="20.25" x14ac:dyDescent="0.2">
      <c r="A1" s="156" t="s">
        <v>0</v>
      </c>
      <c r="B1" s="156"/>
      <c r="C1" s="156"/>
      <c r="D1" s="156"/>
      <c r="E1" s="156"/>
      <c r="F1" s="156"/>
      <c r="G1" s="156"/>
      <c r="H1" s="156"/>
    </row>
    <row r="2" spans="1:11" ht="20.25" x14ac:dyDescent="0.2">
      <c r="A2" s="156" t="s">
        <v>1</v>
      </c>
      <c r="B2" s="156"/>
      <c r="C2" s="156"/>
      <c r="D2" s="156"/>
      <c r="E2" s="156"/>
      <c r="F2" s="156"/>
      <c r="G2" s="156"/>
      <c r="H2" s="156"/>
    </row>
    <row r="3" spans="1:11" ht="20.25" x14ac:dyDescent="0.3">
      <c r="A3" s="6"/>
      <c r="B3" s="2"/>
      <c r="C3" s="27" t="s">
        <v>236</v>
      </c>
      <c r="D3" s="6"/>
      <c r="E3" s="14"/>
      <c r="F3" s="2"/>
      <c r="G3" s="2"/>
      <c r="H3" s="2"/>
    </row>
    <row r="4" spans="1:11" ht="20.25" x14ac:dyDescent="0.3">
      <c r="A4" s="13" t="s">
        <v>2</v>
      </c>
      <c r="B4" s="2"/>
      <c r="C4" s="2"/>
      <c r="D4" s="6"/>
      <c r="E4" s="14"/>
      <c r="F4" s="2"/>
      <c r="G4" s="2"/>
      <c r="H4" s="2"/>
    </row>
    <row r="5" spans="1:11" ht="20.25" x14ac:dyDescent="0.2">
      <c r="A5" s="160" t="s">
        <v>3</v>
      </c>
      <c r="B5" s="160" t="s">
        <v>5</v>
      </c>
      <c r="C5" s="160" t="s">
        <v>4</v>
      </c>
      <c r="D5" s="160" t="s">
        <v>6</v>
      </c>
      <c r="E5" s="160" t="s">
        <v>7</v>
      </c>
      <c r="F5" s="11" t="s">
        <v>8</v>
      </c>
      <c r="G5" s="11" t="s">
        <v>9</v>
      </c>
      <c r="H5" s="11" t="s">
        <v>10</v>
      </c>
    </row>
    <row r="6" spans="1:11" ht="20.25" x14ac:dyDescent="0.2">
      <c r="A6" s="161"/>
      <c r="B6" s="161"/>
      <c r="C6" s="161"/>
      <c r="D6" s="161"/>
      <c r="E6" s="161"/>
      <c r="F6" s="12" t="s">
        <v>12</v>
      </c>
      <c r="G6" s="12" t="s">
        <v>13</v>
      </c>
      <c r="H6" s="12" t="s">
        <v>13</v>
      </c>
    </row>
    <row r="7" spans="1:11" ht="20.25" x14ac:dyDescent="0.3">
      <c r="A7" s="3" t="s">
        <v>11</v>
      </c>
      <c r="B7" s="3">
        <v>1</v>
      </c>
      <c r="C7" s="10" t="s">
        <v>237</v>
      </c>
      <c r="D7" s="9" t="s">
        <v>112</v>
      </c>
      <c r="E7" s="10" t="s">
        <v>246</v>
      </c>
      <c r="F7" s="3">
        <v>250</v>
      </c>
      <c r="G7" s="3">
        <v>80</v>
      </c>
      <c r="H7" s="15">
        <f>F7*G7</f>
        <v>20000</v>
      </c>
      <c r="J7">
        <f>F7+F8+F9</f>
        <v>350</v>
      </c>
      <c r="K7" s="129">
        <f>H7+H8+H9</f>
        <v>25500</v>
      </c>
    </row>
    <row r="8" spans="1:11" ht="20.25" x14ac:dyDescent="0.3">
      <c r="A8" s="3"/>
      <c r="B8" s="3">
        <v>2</v>
      </c>
      <c r="C8" s="10" t="s">
        <v>238</v>
      </c>
      <c r="D8" s="9" t="s">
        <v>25</v>
      </c>
      <c r="E8" s="10" t="s">
        <v>247</v>
      </c>
      <c r="F8" s="3">
        <v>50</v>
      </c>
      <c r="G8" s="3">
        <v>55</v>
      </c>
      <c r="H8" s="15">
        <f t="shared" ref="H8:H20" si="0">F8*G8</f>
        <v>2750</v>
      </c>
      <c r="J8">
        <f>F10+F11</f>
        <v>250</v>
      </c>
      <c r="K8" s="129">
        <f>H10+H11</f>
        <v>20450</v>
      </c>
    </row>
    <row r="9" spans="1:11" ht="20.25" x14ac:dyDescent="0.3">
      <c r="A9" s="3"/>
      <c r="B9" s="3">
        <v>3</v>
      </c>
      <c r="C9" s="10" t="s">
        <v>239</v>
      </c>
      <c r="D9" s="9" t="s">
        <v>25</v>
      </c>
      <c r="E9" s="10" t="s">
        <v>248</v>
      </c>
      <c r="F9" s="3">
        <v>50</v>
      </c>
      <c r="G9" s="3">
        <v>55</v>
      </c>
      <c r="H9" s="15">
        <f t="shared" si="0"/>
        <v>2750</v>
      </c>
      <c r="J9">
        <f>F12+F13+F14</f>
        <v>340</v>
      </c>
      <c r="K9" s="129">
        <f>H12+H13+H14</f>
        <v>24750</v>
      </c>
    </row>
    <row r="10" spans="1:11" ht="20.25" x14ac:dyDescent="0.3">
      <c r="A10" s="3" t="s">
        <v>18</v>
      </c>
      <c r="B10" s="3">
        <v>4</v>
      </c>
      <c r="C10" s="10" t="s">
        <v>237</v>
      </c>
      <c r="D10" s="9" t="s">
        <v>112</v>
      </c>
      <c r="E10" s="10" t="s">
        <v>246</v>
      </c>
      <c r="F10" s="3">
        <v>200</v>
      </c>
      <c r="G10" s="3">
        <v>88</v>
      </c>
      <c r="H10" s="15">
        <f t="shared" si="0"/>
        <v>17600</v>
      </c>
      <c r="J10">
        <f>F16+F15</f>
        <v>360</v>
      </c>
      <c r="K10" s="129">
        <f>H15+H16</f>
        <v>23830</v>
      </c>
    </row>
    <row r="11" spans="1:11" ht="20.25" x14ac:dyDescent="0.3">
      <c r="A11" s="3"/>
      <c r="B11" s="3">
        <v>5</v>
      </c>
      <c r="C11" s="9" t="s">
        <v>240</v>
      </c>
      <c r="D11" s="9" t="s">
        <v>25</v>
      </c>
      <c r="E11" s="10" t="s">
        <v>249</v>
      </c>
      <c r="F11" s="3">
        <v>50</v>
      </c>
      <c r="G11" s="3">
        <v>57</v>
      </c>
      <c r="H11" s="15">
        <f t="shared" si="0"/>
        <v>2850</v>
      </c>
      <c r="J11">
        <f>F17+F18</f>
        <v>350</v>
      </c>
      <c r="K11" s="129">
        <f>H17+H18</f>
        <v>25600</v>
      </c>
    </row>
    <row r="12" spans="1:11" ht="20.25" x14ac:dyDescent="0.3">
      <c r="A12" s="3" t="s">
        <v>26</v>
      </c>
      <c r="B12" s="3">
        <v>6</v>
      </c>
      <c r="C12" s="10" t="s">
        <v>237</v>
      </c>
      <c r="D12" s="9" t="s">
        <v>112</v>
      </c>
      <c r="E12" s="10" t="s">
        <v>246</v>
      </c>
      <c r="F12" s="3">
        <v>240</v>
      </c>
      <c r="G12" s="3">
        <v>80</v>
      </c>
      <c r="H12" s="15">
        <f t="shared" si="0"/>
        <v>19200</v>
      </c>
      <c r="J12">
        <f>F19+F20</f>
        <v>330</v>
      </c>
      <c r="K12" s="129">
        <f>H19+H20</f>
        <v>18150</v>
      </c>
    </row>
    <row r="13" spans="1:11" ht="20.25" x14ac:dyDescent="0.3">
      <c r="A13" s="3"/>
      <c r="B13" s="3">
        <v>7</v>
      </c>
      <c r="C13" s="9" t="s">
        <v>241</v>
      </c>
      <c r="D13" s="9" t="s">
        <v>25</v>
      </c>
      <c r="E13" s="10" t="s">
        <v>248</v>
      </c>
      <c r="F13" s="3">
        <v>50</v>
      </c>
      <c r="G13" s="3">
        <v>47</v>
      </c>
      <c r="H13" s="15">
        <f t="shared" si="0"/>
        <v>2350</v>
      </c>
    </row>
    <row r="14" spans="1:11" ht="20.25" x14ac:dyDescent="0.3">
      <c r="A14" s="3"/>
      <c r="B14" s="3">
        <v>8</v>
      </c>
      <c r="C14" s="9" t="s">
        <v>242</v>
      </c>
      <c r="D14" s="9" t="s">
        <v>25</v>
      </c>
      <c r="E14" s="10" t="s">
        <v>248</v>
      </c>
      <c r="F14" s="3">
        <v>50</v>
      </c>
      <c r="G14" s="3">
        <v>64</v>
      </c>
      <c r="H14" s="15">
        <f t="shared" si="0"/>
        <v>3200</v>
      </c>
      <c r="K14" s="129">
        <f>SUM(K7:K13)</f>
        <v>138280</v>
      </c>
    </row>
    <row r="15" spans="1:11" ht="20.25" x14ac:dyDescent="0.3">
      <c r="A15" s="3" t="s">
        <v>39</v>
      </c>
      <c r="B15" s="3">
        <v>9</v>
      </c>
      <c r="C15" s="10" t="s">
        <v>237</v>
      </c>
      <c r="D15" s="9" t="s">
        <v>112</v>
      </c>
      <c r="E15" s="10" t="s">
        <v>246</v>
      </c>
      <c r="F15" s="3">
        <v>310</v>
      </c>
      <c r="G15" s="3">
        <v>68</v>
      </c>
      <c r="H15" s="15">
        <f t="shared" si="0"/>
        <v>21080</v>
      </c>
    </row>
    <row r="16" spans="1:11" ht="20.25" x14ac:dyDescent="0.3">
      <c r="A16" s="3"/>
      <c r="B16" s="3">
        <v>10</v>
      </c>
      <c r="C16" s="9" t="s">
        <v>243</v>
      </c>
      <c r="D16" s="9" t="s">
        <v>25</v>
      </c>
      <c r="E16" s="10" t="s">
        <v>248</v>
      </c>
      <c r="F16" s="3">
        <v>50</v>
      </c>
      <c r="G16" s="3">
        <v>55</v>
      </c>
      <c r="H16" s="15">
        <f t="shared" si="0"/>
        <v>2750</v>
      </c>
    </row>
    <row r="17" spans="1:8" ht="20.25" x14ac:dyDescent="0.3">
      <c r="A17" s="3" t="s">
        <v>40</v>
      </c>
      <c r="B17" s="3">
        <v>11</v>
      </c>
      <c r="C17" s="10" t="s">
        <v>237</v>
      </c>
      <c r="D17" s="9" t="s">
        <v>112</v>
      </c>
      <c r="E17" s="10" t="s">
        <v>246</v>
      </c>
      <c r="F17" s="3">
        <v>300</v>
      </c>
      <c r="G17" s="3">
        <v>75</v>
      </c>
      <c r="H17" s="15">
        <f t="shared" si="0"/>
        <v>22500</v>
      </c>
    </row>
    <row r="18" spans="1:8" ht="20.25" x14ac:dyDescent="0.3">
      <c r="A18" s="3"/>
      <c r="B18" s="3">
        <v>12</v>
      </c>
      <c r="C18" s="9" t="s">
        <v>244</v>
      </c>
      <c r="D18" s="9" t="s">
        <v>25</v>
      </c>
      <c r="E18" s="10" t="s">
        <v>248</v>
      </c>
      <c r="F18" s="3">
        <v>50</v>
      </c>
      <c r="G18" s="3">
        <v>62</v>
      </c>
      <c r="H18" s="15">
        <f t="shared" si="0"/>
        <v>3100</v>
      </c>
    </row>
    <row r="19" spans="1:8" ht="20.25" x14ac:dyDescent="0.3">
      <c r="A19" s="3" t="s">
        <v>41</v>
      </c>
      <c r="B19" s="3">
        <v>13</v>
      </c>
      <c r="C19" s="10" t="s">
        <v>237</v>
      </c>
      <c r="D19" s="9" t="s">
        <v>112</v>
      </c>
      <c r="E19" s="10" t="s">
        <v>246</v>
      </c>
      <c r="F19" s="3">
        <v>280</v>
      </c>
      <c r="G19" s="3">
        <v>55</v>
      </c>
      <c r="H19" s="15">
        <f t="shared" si="0"/>
        <v>15400</v>
      </c>
    </row>
    <row r="20" spans="1:8" ht="20.25" x14ac:dyDescent="0.3">
      <c r="A20" s="3"/>
      <c r="B20" s="3">
        <v>14</v>
      </c>
      <c r="C20" s="10" t="s">
        <v>245</v>
      </c>
      <c r="D20" s="9" t="s">
        <v>25</v>
      </c>
      <c r="E20" s="10" t="s">
        <v>248</v>
      </c>
      <c r="F20" s="3">
        <v>50</v>
      </c>
      <c r="G20" s="3">
        <v>55</v>
      </c>
      <c r="H20" s="15">
        <f t="shared" si="0"/>
        <v>2750</v>
      </c>
    </row>
    <row r="21" spans="1:8" ht="20.25" x14ac:dyDescent="0.3">
      <c r="A21" s="19"/>
      <c r="B21" s="20"/>
      <c r="C21" s="21"/>
      <c r="D21" s="21"/>
      <c r="E21" s="23" t="s">
        <v>79</v>
      </c>
      <c r="F21" s="26">
        <f>SUM(F7:F20)</f>
        <v>1980</v>
      </c>
      <c r="G21" s="16" t="s">
        <v>47</v>
      </c>
      <c r="H21" s="18">
        <f>SUM(H7:H20)</f>
        <v>138280</v>
      </c>
    </row>
    <row r="22" spans="1:8" ht="20.25" x14ac:dyDescent="0.3">
      <c r="A22" s="87"/>
      <c r="B22" s="87"/>
      <c r="C22" s="89"/>
      <c r="D22" s="88"/>
      <c r="E22" s="89"/>
      <c r="F22" s="87"/>
      <c r="G22" s="87"/>
      <c r="H22" s="90"/>
    </row>
    <row r="23" spans="1:8" ht="20.25" x14ac:dyDescent="0.3">
      <c r="A23" s="91"/>
      <c r="B23" s="91"/>
      <c r="C23" s="93"/>
      <c r="D23" s="92"/>
      <c r="E23" s="93"/>
      <c r="F23" s="91"/>
      <c r="G23" s="91"/>
      <c r="H23" s="94"/>
    </row>
    <row r="24" spans="1:8" ht="20.25" x14ac:dyDescent="0.3">
      <c r="A24" s="91"/>
      <c r="B24" s="91"/>
      <c r="C24" s="92"/>
      <c r="D24" s="92"/>
      <c r="E24" s="93"/>
      <c r="F24" s="91"/>
      <c r="G24" s="91"/>
      <c r="H24" s="94"/>
    </row>
  </sheetData>
  <mergeCells count="7">
    <mergeCell ref="A1:H1"/>
    <mergeCell ref="A2:H2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8"/>
  <sheetViews>
    <sheetView topLeftCell="A31" workbookViewId="0">
      <selection activeCell="K4" sqref="K4"/>
    </sheetView>
  </sheetViews>
  <sheetFormatPr defaultRowHeight="14.25" x14ac:dyDescent="0.2"/>
  <cols>
    <col min="1" max="1" width="5.625" customWidth="1"/>
    <col min="2" max="2" width="5.875" customWidth="1"/>
    <col min="3" max="3" width="19.75" bestFit="1" customWidth="1"/>
    <col min="4" max="4" width="29.375" bestFit="1" customWidth="1"/>
    <col min="5" max="5" width="27.625" bestFit="1" customWidth="1"/>
    <col min="6" max="6" width="10.875" bestFit="1" customWidth="1"/>
    <col min="8" max="8" width="10.375" bestFit="1" customWidth="1"/>
  </cols>
  <sheetData>
    <row r="1" spans="1:11" ht="20.25" x14ac:dyDescent="0.2">
      <c r="A1" s="156" t="s">
        <v>0</v>
      </c>
      <c r="B1" s="156"/>
      <c r="C1" s="156"/>
      <c r="D1" s="156"/>
      <c r="E1" s="156"/>
      <c r="F1" s="156"/>
      <c r="G1" s="156"/>
      <c r="H1" s="156"/>
    </row>
    <row r="2" spans="1:11" ht="20.25" x14ac:dyDescent="0.2">
      <c r="A2" s="156" t="s">
        <v>1</v>
      </c>
      <c r="B2" s="156"/>
      <c r="C2" s="156"/>
      <c r="D2" s="156"/>
      <c r="E2" s="156"/>
      <c r="F2" s="156"/>
      <c r="G2" s="156"/>
      <c r="H2" s="156"/>
    </row>
    <row r="3" spans="1:11" ht="20.25" x14ac:dyDescent="0.3">
      <c r="A3" s="6"/>
      <c r="B3" s="2"/>
      <c r="C3" s="27" t="s">
        <v>211</v>
      </c>
      <c r="D3" s="6"/>
      <c r="E3" s="14"/>
      <c r="F3" s="2"/>
      <c r="G3" s="2"/>
      <c r="H3" s="2"/>
    </row>
    <row r="4" spans="1:11" ht="20.25" x14ac:dyDescent="0.3">
      <c r="A4" s="13" t="s">
        <v>2</v>
      </c>
      <c r="B4" s="2"/>
      <c r="C4" s="2"/>
      <c r="D4" s="6"/>
      <c r="E4" s="14"/>
      <c r="F4" s="2"/>
      <c r="G4" s="2"/>
      <c r="H4" s="2"/>
    </row>
    <row r="5" spans="1:11" ht="20.25" x14ac:dyDescent="0.2">
      <c r="A5" s="160" t="s">
        <v>3</v>
      </c>
      <c r="B5" s="160" t="s">
        <v>5</v>
      </c>
      <c r="C5" s="160" t="s">
        <v>4</v>
      </c>
      <c r="D5" s="160" t="s">
        <v>6</v>
      </c>
      <c r="E5" s="160" t="s">
        <v>7</v>
      </c>
      <c r="F5" s="11" t="s">
        <v>8</v>
      </c>
      <c r="G5" s="11" t="s">
        <v>9</v>
      </c>
      <c r="H5" s="11" t="s">
        <v>10</v>
      </c>
    </row>
    <row r="6" spans="1:11" ht="20.25" x14ac:dyDescent="0.2">
      <c r="A6" s="161"/>
      <c r="B6" s="161"/>
      <c r="C6" s="161"/>
      <c r="D6" s="161"/>
      <c r="E6" s="161"/>
      <c r="F6" s="12" t="s">
        <v>12</v>
      </c>
      <c r="G6" s="12" t="s">
        <v>13</v>
      </c>
      <c r="H6" s="12" t="s">
        <v>13</v>
      </c>
    </row>
    <row r="7" spans="1:11" ht="20.25" x14ac:dyDescent="0.3">
      <c r="A7" s="3" t="s">
        <v>11</v>
      </c>
      <c r="B7" s="3">
        <v>1</v>
      </c>
      <c r="C7" s="10" t="s">
        <v>214</v>
      </c>
      <c r="D7" s="9" t="s">
        <v>17</v>
      </c>
      <c r="E7" s="10" t="s">
        <v>212</v>
      </c>
      <c r="F7" s="3">
        <v>280</v>
      </c>
      <c r="G7" s="3">
        <v>52</v>
      </c>
      <c r="H7" s="15">
        <f>F7*G7</f>
        <v>14560</v>
      </c>
      <c r="J7">
        <f>F7+F8</f>
        <v>560</v>
      </c>
      <c r="K7" s="129">
        <f>H7+H8</f>
        <v>33040</v>
      </c>
    </row>
    <row r="8" spans="1:11" ht="20.25" x14ac:dyDescent="0.3">
      <c r="A8" s="3"/>
      <c r="B8" s="3">
        <v>2</v>
      </c>
      <c r="C8" s="10" t="s">
        <v>215</v>
      </c>
      <c r="D8" s="9" t="s">
        <v>17</v>
      </c>
      <c r="E8" s="10" t="s">
        <v>213</v>
      </c>
      <c r="F8" s="3">
        <v>280</v>
      </c>
      <c r="G8" s="3">
        <v>66</v>
      </c>
      <c r="H8" s="15">
        <f t="shared" ref="H8:H21" si="0">F8*G8</f>
        <v>18480</v>
      </c>
      <c r="J8">
        <f>F9+F10</f>
        <v>400</v>
      </c>
      <c r="K8" s="129">
        <f>H9+H10</f>
        <v>25000</v>
      </c>
    </row>
    <row r="9" spans="1:11" ht="20.25" x14ac:dyDescent="0.3">
      <c r="A9" s="3" t="s">
        <v>18</v>
      </c>
      <c r="B9" s="3">
        <v>3</v>
      </c>
      <c r="C9" s="10" t="s">
        <v>217</v>
      </c>
      <c r="D9" s="9" t="s">
        <v>17</v>
      </c>
      <c r="E9" s="10" t="s">
        <v>212</v>
      </c>
      <c r="F9" s="3">
        <v>200</v>
      </c>
      <c r="G9" s="3">
        <v>52</v>
      </c>
      <c r="H9" s="15">
        <f t="shared" si="0"/>
        <v>10400</v>
      </c>
      <c r="J9">
        <f>F11+F12</f>
        <v>484</v>
      </c>
      <c r="K9" s="129">
        <f>H11+H12</f>
        <v>36784</v>
      </c>
    </row>
    <row r="10" spans="1:11" ht="20.25" x14ac:dyDescent="0.3">
      <c r="A10" s="3"/>
      <c r="B10" s="3">
        <v>4</v>
      </c>
      <c r="C10" s="10" t="s">
        <v>216</v>
      </c>
      <c r="D10" s="9" t="s">
        <v>17</v>
      </c>
      <c r="E10" s="10" t="s">
        <v>229</v>
      </c>
      <c r="F10" s="3">
        <v>200</v>
      </c>
      <c r="G10" s="3">
        <v>73</v>
      </c>
      <c r="H10" s="15">
        <f t="shared" si="0"/>
        <v>14600</v>
      </c>
      <c r="J10">
        <f>F13+F14+F15</f>
        <v>1050</v>
      </c>
      <c r="K10" s="129">
        <f>H13+H14+H15</f>
        <v>58450</v>
      </c>
    </row>
    <row r="11" spans="1:11" ht="20.25" x14ac:dyDescent="0.3">
      <c r="A11" s="3" t="s">
        <v>26</v>
      </c>
      <c r="B11" s="3">
        <v>5</v>
      </c>
      <c r="C11" s="10" t="s">
        <v>218</v>
      </c>
      <c r="D11" s="9" t="s">
        <v>17</v>
      </c>
      <c r="E11" s="10" t="s">
        <v>212</v>
      </c>
      <c r="F11" s="3">
        <v>242</v>
      </c>
      <c r="G11" s="3">
        <v>60</v>
      </c>
      <c r="H11" s="15">
        <f t="shared" si="0"/>
        <v>14520</v>
      </c>
      <c r="J11">
        <f>F16+F17+F18</f>
        <v>1020</v>
      </c>
      <c r="K11" s="129">
        <f>H16+H17+H18</f>
        <v>56780</v>
      </c>
    </row>
    <row r="12" spans="1:11" ht="20.25" x14ac:dyDescent="0.3">
      <c r="A12" s="3"/>
      <c r="B12" s="3">
        <v>6</v>
      </c>
      <c r="C12" s="10" t="s">
        <v>219</v>
      </c>
      <c r="D12" s="9" t="s">
        <v>17</v>
      </c>
      <c r="E12" s="10" t="s">
        <v>230</v>
      </c>
      <c r="F12" s="3">
        <v>242</v>
      </c>
      <c r="G12" s="3">
        <v>92</v>
      </c>
      <c r="H12" s="15">
        <f t="shared" si="0"/>
        <v>22264</v>
      </c>
      <c r="J12">
        <f>F19+F20+F21</f>
        <v>945</v>
      </c>
      <c r="K12" s="129">
        <f>H19+H20+H21</f>
        <v>44730</v>
      </c>
    </row>
    <row r="13" spans="1:11" ht="20.25" x14ac:dyDescent="0.3">
      <c r="A13" s="3" t="s">
        <v>39</v>
      </c>
      <c r="B13" s="3">
        <v>7</v>
      </c>
      <c r="C13" s="10" t="s">
        <v>224</v>
      </c>
      <c r="D13" s="9" t="s">
        <v>17</v>
      </c>
      <c r="E13" s="10" t="s">
        <v>231</v>
      </c>
      <c r="F13" s="3">
        <v>350</v>
      </c>
      <c r="G13" s="3">
        <v>45</v>
      </c>
      <c r="H13" s="15">
        <f t="shared" si="0"/>
        <v>15750</v>
      </c>
    </row>
    <row r="14" spans="1:11" ht="20.25" x14ac:dyDescent="0.3">
      <c r="A14" s="3"/>
      <c r="B14" s="3">
        <v>8</v>
      </c>
      <c r="C14" s="10" t="s">
        <v>220</v>
      </c>
      <c r="D14" s="9" t="s">
        <v>17</v>
      </c>
      <c r="E14" s="10" t="s">
        <v>213</v>
      </c>
      <c r="F14" s="3">
        <v>350</v>
      </c>
      <c r="G14" s="3">
        <v>64</v>
      </c>
      <c r="H14" s="15">
        <f t="shared" si="0"/>
        <v>22400</v>
      </c>
    </row>
    <row r="15" spans="1:11" ht="20.25" x14ac:dyDescent="0.3">
      <c r="A15" s="3"/>
      <c r="B15" s="3">
        <v>9</v>
      </c>
      <c r="C15" s="9" t="s">
        <v>221</v>
      </c>
      <c r="D15" s="9" t="s">
        <v>17</v>
      </c>
      <c r="E15" s="10" t="s">
        <v>232</v>
      </c>
      <c r="F15" s="3">
        <v>350</v>
      </c>
      <c r="G15" s="3">
        <v>58</v>
      </c>
      <c r="H15" s="15">
        <f t="shared" si="0"/>
        <v>20300</v>
      </c>
    </row>
    <row r="16" spans="1:11" ht="20.25" x14ac:dyDescent="0.3">
      <c r="A16" s="3" t="s">
        <v>40</v>
      </c>
      <c r="B16" s="3">
        <v>10</v>
      </c>
      <c r="C16" s="10" t="s">
        <v>225</v>
      </c>
      <c r="D16" s="9" t="s">
        <v>17</v>
      </c>
      <c r="E16" s="10" t="s">
        <v>231</v>
      </c>
      <c r="F16" s="3">
        <v>340</v>
      </c>
      <c r="G16" s="3">
        <v>45</v>
      </c>
      <c r="H16" s="15">
        <f t="shared" si="0"/>
        <v>15300</v>
      </c>
    </row>
    <row r="17" spans="1:8" ht="20.25" x14ac:dyDescent="0.3">
      <c r="A17" s="3"/>
      <c r="B17" s="3">
        <v>11</v>
      </c>
      <c r="C17" s="10" t="s">
        <v>222</v>
      </c>
      <c r="D17" s="9" t="s">
        <v>17</v>
      </c>
      <c r="E17" s="10" t="s">
        <v>233</v>
      </c>
      <c r="F17" s="3">
        <v>340</v>
      </c>
      <c r="G17" s="3">
        <v>64</v>
      </c>
      <c r="H17" s="15">
        <f t="shared" si="0"/>
        <v>21760</v>
      </c>
    </row>
    <row r="18" spans="1:8" ht="20.25" x14ac:dyDescent="0.3">
      <c r="A18" s="3"/>
      <c r="B18" s="3">
        <v>12</v>
      </c>
      <c r="C18" s="9" t="s">
        <v>223</v>
      </c>
      <c r="D18" s="9" t="s">
        <v>17</v>
      </c>
      <c r="E18" s="10" t="s">
        <v>230</v>
      </c>
      <c r="F18" s="3">
        <v>340</v>
      </c>
      <c r="G18" s="3">
        <v>58</v>
      </c>
      <c r="H18" s="15">
        <f t="shared" si="0"/>
        <v>19720</v>
      </c>
    </row>
    <row r="19" spans="1:8" ht="20.25" x14ac:dyDescent="0.3">
      <c r="A19" s="3" t="s">
        <v>41</v>
      </c>
      <c r="B19" s="3">
        <v>13</v>
      </c>
      <c r="C19" s="10" t="s">
        <v>226</v>
      </c>
      <c r="D19" s="9" t="s">
        <v>17</v>
      </c>
      <c r="E19" s="10" t="s">
        <v>234</v>
      </c>
      <c r="F19" s="3">
        <v>315</v>
      </c>
      <c r="G19" s="3">
        <v>45</v>
      </c>
      <c r="H19" s="15">
        <f t="shared" si="0"/>
        <v>14175</v>
      </c>
    </row>
    <row r="20" spans="1:8" ht="20.25" x14ac:dyDescent="0.3">
      <c r="A20" s="3"/>
      <c r="B20" s="3">
        <v>14</v>
      </c>
      <c r="C20" s="10" t="s">
        <v>227</v>
      </c>
      <c r="D20" s="9" t="s">
        <v>17</v>
      </c>
      <c r="E20" s="10" t="s">
        <v>213</v>
      </c>
      <c r="F20" s="3">
        <v>315</v>
      </c>
      <c r="G20" s="3">
        <v>45</v>
      </c>
      <c r="H20" s="15">
        <f t="shared" si="0"/>
        <v>14175</v>
      </c>
    </row>
    <row r="21" spans="1:8" ht="20.25" x14ac:dyDescent="0.3">
      <c r="A21" s="3"/>
      <c r="B21" s="3">
        <v>15</v>
      </c>
      <c r="C21" s="9" t="s">
        <v>228</v>
      </c>
      <c r="D21" s="9" t="s">
        <v>17</v>
      </c>
      <c r="E21" s="10" t="s">
        <v>213</v>
      </c>
      <c r="F21" s="3">
        <v>315</v>
      </c>
      <c r="G21" s="3">
        <v>52</v>
      </c>
      <c r="H21" s="15">
        <f t="shared" si="0"/>
        <v>16380</v>
      </c>
    </row>
    <row r="22" spans="1:8" ht="20.25" x14ac:dyDescent="0.3">
      <c r="A22" s="19"/>
      <c r="B22" s="20"/>
      <c r="C22" s="22"/>
      <c r="D22" s="22"/>
      <c r="E22" s="119" t="s">
        <v>235</v>
      </c>
      <c r="F22" s="120">
        <f>SUM(F7:F21)</f>
        <v>4459</v>
      </c>
      <c r="G22" s="11" t="s">
        <v>47</v>
      </c>
      <c r="H22" s="120">
        <f>SUM(H7:H21)</f>
        <v>254784</v>
      </c>
    </row>
    <row r="23" spans="1:8" s="118" customFormat="1" ht="20.25" x14ac:dyDescent="0.3">
      <c r="A23" s="87"/>
      <c r="B23" s="87"/>
      <c r="C23" s="88"/>
      <c r="D23" s="88"/>
      <c r="E23" s="89"/>
      <c r="F23" s="87"/>
      <c r="G23" s="87"/>
      <c r="H23" s="90"/>
    </row>
    <row r="24" spans="1:8" ht="20.25" x14ac:dyDescent="0.3">
      <c r="A24" s="91"/>
      <c r="B24" s="91"/>
      <c r="C24" s="92"/>
      <c r="D24" s="92"/>
      <c r="E24" s="93"/>
      <c r="F24" s="91"/>
      <c r="G24" s="91"/>
      <c r="H24" s="94"/>
    </row>
    <row r="25" spans="1:8" ht="20.25" x14ac:dyDescent="0.3">
      <c r="A25" s="91"/>
      <c r="B25" s="91"/>
      <c r="C25" s="92"/>
      <c r="D25" s="92"/>
      <c r="E25" s="93"/>
      <c r="F25" s="91"/>
      <c r="G25" s="91"/>
      <c r="H25" s="94"/>
    </row>
    <row r="26" spans="1:8" ht="20.25" x14ac:dyDescent="0.3">
      <c r="A26" s="91"/>
      <c r="B26" s="91"/>
      <c r="C26" s="92"/>
      <c r="D26" s="92"/>
      <c r="E26" s="93"/>
      <c r="F26" s="91"/>
      <c r="G26" s="91"/>
      <c r="H26" s="94"/>
    </row>
    <row r="27" spans="1:8" ht="20.25" x14ac:dyDescent="0.3">
      <c r="A27" s="91"/>
      <c r="B27" s="91"/>
      <c r="C27" s="92"/>
      <c r="D27" s="92"/>
      <c r="E27" s="93"/>
      <c r="F27" s="91"/>
      <c r="G27" s="91"/>
      <c r="H27" s="94"/>
    </row>
    <row r="28" spans="1:8" ht="20.25" x14ac:dyDescent="0.3">
      <c r="A28" s="91"/>
      <c r="B28" s="91"/>
      <c r="C28" s="92"/>
      <c r="D28" s="92"/>
      <c r="E28" s="93"/>
      <c r="F28" s="91"/>
      <c r="G28" s="91"/>
      <c r="H28" s="94"/>
    </row>
  </sheetData>
  <mergeCells count="7">
    <mergeCell ref="A1:H1"/>
    <mergeCell ref="A2:H2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36"/>
  <sheetViews>
    <sheetView topLeftCell="A13" workbookViewId="0">
      <selection activeCell="K4" sqref="K4"/>
    </sheetView>
  </sheetViews>
  <sheetFormatPr defaultRowHeight="14.25" x14ac:dyDescent="0.2"/>
  <cols>
    <col min="1" max="1" width="5.625" customWidth="1"/>
    <col min="2" max="2" width="6.375" customWidth="1"/>
    <col min="3" max="3" width="29.75" bestFit="1" customWidth="1"/>
    <col min="4" max="4" width="29.375" bestFit="1" customWidth="1"/>
    <col min="5" max="5" width="27.625" bestFit="1" customWidth="1"/>
    <col min="6" max="6" width="10.75" bestFit="1" customWidth="1"/>
    <col min="8" max="8" width="10.125" bestFit="1" customWidth="1"/>
    <col min="9" max="9" width="4.375" customWidth="1"/>
    <col min="10" max="10" width="5.875" customWidth="1"/>
    <col min="11" max="11" width="8.375" bestFit="1" customWidth="1"/>
  </cols>
  <sheetData>
    <row r="1" spans="1:11" s="1" customFormat="1" ht="20.25" x14ac:dyDescent="0.3">
      <c r="A1" s="156" t="s">
        <v>0</v>
      </c>
      <c r="B1" s="156"/>
      <c r="C1" s="156"/>
      <c r="D1" s="156"/>
      <c r="E1" s="156"/>
      <c r="F1" s="156"/>
      <c r="G1" s="156"/>
      <c r="H1" s="156"/>
    </row>
    <row r="2" spans="1:11" s="1" customFormat="1" ht="20.25" x14ac:dyDescent="0.3">
      <c r="A2" s="156" t="s">
        <v>1</v>
      </c>
      <c r="B2" s="156"/>
      <c r="C2" s="156"/>
      <c r="D2" s="156"/>
      <c r="E2" s="156"/>
      <c r="F2" s="156"/>
      <c r="G2" s="156"/>
      <c r="H2" s="156"/>
    </row>
    <row r="3" spans="1:11" s="1" customFormat="1" ht="20.25" customHeight="1" x14ac:dyDescent="0.3">
      <c r="A3" s="6"/>
      <c r="B3" s="2"/>
      <c r="C3" s="27" t="s">
        <v>259</v>
      </c>
      <c r="D3" s="6"/>
      <c r="E3" s="14"/>
      <c r="F3" s="2"/>
      <c r="G3" s="2"/>
      <c r="H3" s="2"/>
    </row>
    <row r="4" spans="1:11" s="1" customFormat="1" ht="20.25" x14ac:dyDescent="0.3">
      <c r="A4" s="13" t="s">
        <v>2</v>
      </c>
      <c r="B4" s="2"/>
      <c r="C4" s="2"/>
      <c r="D4" s="6"/>
      <c r="E4" s="14"/>
      <c r="F4" s="2"/>
      <c r="G4" s="2"/>
      <c r="H4" s="2"/>
    </row>
    <row r="5" spans="1:11" s="1" customFormat="1" ht="20.25" x14ac:dyDescent="0.3">
      <c r="A5" s="160" t="s">
        <v>3</v>
      </c>
      <c r="B5" s="160" t="s">
        <v>5</v>
      </c>
      <c r="C5" s="160" t="s">
        <v>4</v>
      </c>
      <c r="D5" s="160" t="s">
        <v>6</v>
      </c>
      <c r="E5" s="160" t="s">
        <v>7</v>
      </c>
      <c r="F5" s="11" t="s">
        <v>8</v>
      </c>
      <c r="G5" s="11" t="s">
        <v>9</v>
      </c>
      <c r="H5" s="11" t="s">
        <v>10</v>
      </c>
    </row>
    <row r="6" spans="1:11" s="1" customFormat="1" ht="20.25" x14ac:dyDescent="0.3">
      <c r="A6" s="161"/>
      <c r="B6" s="161"/>
      <c r="C6" s="161"/>
      <c r="D6" s="161"/>
      <c r="E6" s="161"/>
      <c r="F6" s="12" t="s">
        <v>12</v>
      </c>
      <c r="G6" s="12" t="s">
        <v>13</v>
      </c>
      <c r="H6" s="12" t="s">
        <v>13</v>
      </c>
    </row>
    <row r="7" spans="1:11" s="1" customFormat="1" ht="20.25" x14ac:dyDescent="0.3">
      <c r="A7" s="3" t="s">
        <v>11</v>
      </c>
      <c r="B7" s="3">
        <v>1</v>
      </c>
      <c r="C7" s="10" t="s">
        <v>260</v>
      </c>
      <c r="D7" s="10" t="s">
        <v>272</v>
      </c>
      <c r="E7" s="10" t="s">
        <v>275</v>
      </c>
      <c r="F7" s="3">
        <v>50</v>
      </c>
      <c r="G7" s="3">
        <v>95</v>
      </c>
      <c r="H7" s="15">
        <f>F7*G7</f>
        <v>4750</v>
      </c>
      <c r="J7" s="1">
        <f>F7+F8</f>
        <v>300</v>
      </c>
      <c r="K7" s="134">
        <f>H7+H8</f>
        <v>13250</v>
      </c>
    </row>
    <row r="8" spans="1:11" s="1" customFormat="1" ht="20.25" x14ac:dyDescent="0.3">
      <c r="A8" s="3"/>
      <c r="B8" s="3">
        <v>2</v>
      </c>
      <c r="C8" s="10" t="s">
        <v>263</v>
      </c>
      <c r="D8" s="10" t="s">
        <v>273</v>
      </c>
      <c r="E8" s="10" t="s">
        <v>276</v>
      </c>
      <c r="F8" s="3">
        <v>250</v>
      </c>
      <c r="G8" s="3">
        <v>34</v>
      </c>
      <c r="H8" s="15">
        <f t="shared" ref="H8:H18" si="0">F8*G8</f>
        <v>8500</v>
      </c>
      <c r="J8" s="1">
        <f>F9+F10</f>
        <v>240</v>
      </c>
      <c r="K8" s="134">
        <f>H9+H10</f>
        <v>13880</v>
      </c>
    </row>
    <row r="9" spans="1:11" s="1" customFormat="1" ht="20.25" x14ac:dyDescent="0.3">
      <c r="A9" s="3" t="s">
        <v>18</v>
      </c>
      <c r="B9" s="3">
        <v>3</v>
      </c>
      <c r="C9" s="10" t="s">
        <v>261</v>
      </c>
      <c r="D9" s="10" t="s">
        <v>273</v>
      </c>
      <c r="E9" s="10" t="s">
        <v>277</v>
      </c>
      <c r="F9" s="3">
        <v>100</v>
      </c>
      <c r="G9" s="3">
        <v>80</v>
      </c>
      <c r="H9" s="15">
        <f t="shared" si="0"/>
        <v>8000</v>
      </c>
      <c r="J9" s="1">
        <f>F11+F12</f>
        <v>240</v>
      </c>
      <c r="K9" s="134">
        <f>H11+H12</f>
        <v>16080</v>
      </c>
    </row>
    <row r="10" spans="1:11" s="1" customFormat="1" ht="20.25" x14ac:dyDescent="0.3">
      <c r="A10" s="3"/>
      <c r="B10" s="3">
        <v>4</v>
      </c>
      <c r="C10" s="10" t="s">
        <v>265</v>
      </c>
      <c r="D10" s="9" t="s">
        <v>112</v>
      </c>
      <c r="E10" s="10" t="s">
        <v>278</v>
      </c>
      <c r="F10" s="3">
        <v>140</v>
      </c>
      <c r="G10" s="3">
        <v>42</v>
      </c>
      <c r="H10" s="15">
        <f t="shared" si="0"/>
        <v>5880</v>
      </c>
      <c r="J10" s="1">
        <f>F13+F14</f>
        <v>360</v>
      </c>
      <c r="K10" s="134">
        <f>H13+H14</f>
        <v>21600</v>
      </c>
    </row>
    <row r="11" spans="1:11" s="1" customFormat="1" ht="20.25" x14ac:dyDescent="0.3">
      <c r="A11" s="3" t="s">
        <v>26</v>
      </c>
      <c r="B11" s="3">
        <v>5</v>
      </c>
      <c r="C11" s="10" t="s">
        <v>262</v>
      </c>
      <c r="D11" s="9" t="s">
        <v>112</v>
      </c>
      <c r="E11" s="10" t="s">
        <v>279</v>
      </c>
      <c r="F11" s="3">
        <v>120</v>
      </c>
      <c r="G11" s="3">
        <v>86</v>
      </c>
      <c r="H11" s="15">
        <f t="shared" si="0"/>
        <v>10320</v>
      </c>
      <c r="J11" s="1">
        <f>F15+F16+F17</f>
        <v>350</v>
      </c>
      <c r="K11" s="134">
        <f>H15+H16+H17</f>
        <v>26000</v>
      </c>
    </row>
    <row r="12" spans="1:11" s="1" customFormat="1" ht="20.25" x14ac:dyDescent="0.3">
      <c r="A12" s="3"/>
      <c r="B12" s="3">
        <v>6</v>
      </c>
      <c r="C12" s="10" t="s">
        <v>266</v>
      </c>
      <c r="D12" s="10" t="s">
        <v>273</v>
      </c>
      <c r="E12" s="10" t="s">
        <v>276</v>
      </c>
      <c r="F12" s="3">
        <v>120</v>
      </c>
      <c r="G12" s="3">
        <v>48</v>
      </c>
      <c r="H12" s="15">
        <f t="shared" si="0"/>
        <v>5760</v>
      </c>
      <c r="J12" s="1">
        <f>F18</f>
        <v>150</v>
      </c>
      <c r="K12" s="134">
        <f>H18</f>
        <v>12900</v>
      </c>
    </row>
    <row r="13" spans="1:11" s="1" customFormat="1" ht="20.25" x14ac:dyDescent="0.3">
      <c r="A13" s="3" t="s">
        <v>39</v>
      </c>
      <c r="B13" s="3">
        <v>7</v>
      </c>
      <c r="C13" s="10" t="s">
        <v>271</v>
      </c>
      <c r="D13" s="9" t="s">
        <v>112</v>
      </c>
      <c r="E13" s="10" t="s">
        <v>280</v>
      </c>
      <c r="F13" s="3">
        <v>180</v>
      </c>
      <c r="G13" s="3">
        <v>70</v>
      </c>
      <c r="H13" s="15">
        <f t="shared" si="0"/>
        <v>12600</v>
      </c>
    </row>
    <row r="14" spans="1:11" s="1" customFormat="1" ht="20.25" x14ac:dyDescent="0.3">
      <c r="A14" s="3"/>
      <c r="B14" s="3">
        <v>8</v>
      </c>
      <c r="C14" s="10" t="s">
        <v>267</v>
      </c>
      <c r="D14" s="9" t="s">
        <v>112</v>
      </c>
      <c r="E14" s="10" t="s">
        <v>281</v>
      </c>
      <c r="F14" s="3">
        <v>180</v>
      </c>
      <c r="G14" s="3">
        <v>50</v>
      </c>
      <c r="H14" s="15">
        <f t="shared" si="0"/>
        <v>9000</v>
      </c>
    </row>
    <row r="15" spans="1:11" s="1" customFormat="1" ht="20.25" x14ac:dyDescent="0.3">
      <c r="A15" s="3" t="s">
        <v>40</v>
      </c>
      <c r="B15" s="3">
        <v>9</v>
      </c>
      <c r="C15" s="10" t="s">
        <v>270</v>
      </c>
      <c r="D15" s="9" t="s">
        <v>273</v>
      </c>
      <c r="E15" s="10" t="s">
        <v>282</v>
      </c>
      <c r="F15" s="3">
        <v>160</v>
      </c>
      <c r="G15" s="3">
        <v>92</v>
      </c>
      <c r="H15" s="15">
        <f t="shared" si="0"/>
        <v>14720</v>
      </c>
    </row>
    <row r="16" spans="1:11" s="1" customFormat="1" ht="20.25" x14ac:dyDescent="0.3">
      <c r="A16" s="3"/>
      <c r="B16" s="3">
        <v>10</v>
      </c>
      <c r="C16" s="10" t="s">
        <v>268</v>
      </c>
      <c r="D16" s="9" t="s">
        <v>112</v>
      </c>
      <c r="E16" s="10" t="s">
        <v>281</v>
      </c>
      <c r="F16" s="3">
        <v>160</v>
      </c>
      <c r="G16" s="3">
        <v>60</v>
      </c>
      <c r="H16" s="15">
        <f t="shared" si="0"/>
        <v>9600</v>
      </c>
    </row>
    <row r="17" spans="1:8" s="1" customFormat="1" ht="20.25" x14ac:dyDescent="0.3">
      <c r="A17" s="3"/>
      <c r="B17" s="3">
        <v>11</v>
      </c>
      <c r="C17" s="10" t="s">
        <v>264</v>
      </c>
      <c r="D17" s="10" t="s">
        <v>274</v>
      </c>
      <c r="E17" s="10" t="s">
        <v>283</v>
      </c>
      <c r="F17" s="3">
        <v>30</v>
      </c>
      <c r="G17" s="3">
        <v>56</v>
      </c>
      <c r="H17" s="15">
        <f t="shared" si="0"/>
        <v>1680</v>
      </c>
    </row>
    <row r="18" spans="1:8" s="1" customFormat="1" ht="20.25" x14ac:dyDescent="0.3">
      <c r="A18" s="3" t="s">
        <v>41</v>
      </c>
      <c r="B18" s="3">
        <v>12</v>
      </c>
      <c r="C18" s="10" t="s">
        <v>269</v>
      </c>
      <c r="D18" s="10" t="s">
        <v>273</v>
      </c>
      <c r="E18" s="10" t="s">
        <v>284</v>
      </c>
      <c r="F18" s="3">
        <v>150</v>
      </c>
      <c r="G18" s="3">
        <v>86</v>
      </c>
      <c r="H18" s="15">
        <f t="shared" si="0"/>
        <v>12900</v>
      </c>
    </row>
    <row r="19" spans="1:8" s="1" customFormat="1" ht="20.25" x14ac:dyDescent="0.3">
      <c r="A19" s="19"/>
      <c r="B19" s="20"/>
      <c r="C19" s="21"/>
      <c r="D19" s="21"/>
      <c r="E19" s="23" t="s">
        <v>79</v>
      </c>
      <c r="F19" s="18">
        <f>SUM(F7:F18)</f>
        <v>1640</v>
      </c>
      <c r="G19" s="16" t="s">
        <v>47</v>
      </c>
      <c r="H19" s="18">
        <f>SUM(H7:H18)</f>
        <v>103710</v>
      </c>
    </row>
    <row r="20" spans="1:8" s="1" customFormat="1" ht="20.25" x14ac:dyDescent="0.3">
      <c r="A20" s="87"/>
      <c r="B20" s="87"/>
      <c r="C20" s="89"/>
      <c r="D20" s="88"/>
      <c r="E20" s="89"/>
      <c r="F20" s="87"/>
      <c r="G20" s="87"/>
      <c r="H20" s="90"/>
    </row>
    <row r="21" spans="1:8" s="1" customFormat="1" ht="20.25" x14ac:dyDescent="0.3">
      <c r="A21" s="91"/>
      <c r="B21" s="91"/>
      <c r="C21" s="93"/>
      <c r="D21" s="92"/>
      <c r="E21" s="93"/>
      <c r="F21" s="91"/>
      <c r="G21" s="91"/>
      <c r="H21" s="94"/>
    </row>
    <row r="22" spans="1:8" s="1" customFormat="1" ht="20.25" x14ac:dyDescent="0.3">
      <c r="A22" s="91"/>
      <c r="B22" s="91"/>
      <c r="C22" s="92"/>
      <c r="D22" s="92"/>
      <c r="E22" s="93"/>
      <c r="F22" s="91"/>
      <c r="G22" s="91"/>
      <c r="H22" s="94"/>
    </row>
    <row r="25" spans="1:8" ht="20.25" x14ac:dyDescent="0.2">
      <c r="A25" s="156" t="s">
        <v>0</v>
      </c>
      <c r="B25" s="156"/>
      <c r="C25" s="156"/>
      <c r="D25" s="156"/>
      <c r="E25" s="156"/>
      <c r="F25" s="156"/>
      <c r="G25" s="156"/>
      <c r="H25" s="156"/>
    </row>
    <row r="26" spans="1:8" ht="20.25" x14ac:dyDescent="0.2">
      <c r="A26" s="156" t="s">
        <v>1</v>
      </c>
      <c r="B26" s="156"/>
      <c r="C26" s="156"/>
      <c r="D26" s="156"/>
      <c r="E26" s="156"/>
      <c r="F26" s="156"/>
      <c r="G26" s="156"/>
      <c r="H26" s="156"/>
    </row>
    <row r="27" spans="1:8" ht="20.25" x14ac:dyDescent="0.3">
      <c r="A27" s="6"/>
      <c r="B27" s="2"/>
      <c r="C27" s="27" t="s">
        <v>259</v>
      </c>
      <c r="D27" s="6"/>
      <c r="E27" s="14"/>
      <c r="F27" s="2"/>
      <c r="G27" s="2"/>
      <c r="H27" s="2"/>
    </row>
    <row r="28" spans="1:8" ht="20.25" x14ac:dyDescent="0.3">
      <c r="A28" s="13" t="s">
        <v>29</v>
      </c>
      <c r="B28" s="2"/>
      <c r="C28" s="2"/>
      <c r="D28" s="6"/>
      <c r="E28" s="14"/>
      <c r="F28" s="2"/>
      <c r="G28" s="2"/>
      <c r="H28" s="2"/>
    </row>
    <row r="29" spans="1:8" ht="20.25" x14ac:dyDescent="0.2">
      <c r="A29" s="160" t="s">
        <v>3</v>
      </c>
      <c r="B29" s="160" t="s">
        <v>5</v>
      </c>
      <c r="C29" s="160" t="s">
        <v>4</v>
      </c>
      <c r="D29" s="160" t="s">
        <v>6</v>
      </c>
      <c r="E29" s="160" t="s">
        <v>7</v>
      </c>
      <c r="F29" s="11" t="s">
        <v>8</v>
      </c>
      <c r="G29" s="11" t="s">
        <v>9</v>
      </c>
      <c r="H29" s="11" t="s">
        <v>10</v>
      </c>
    </row>
    <row r="30" spans="1:8" ht="20.25" x14ac:dyDescent="0.2">
      <c r="A30" s="161"/>
      <c r="B30" s="161"/>
      <c r="C30" s="161"/>
      <c r="D30" s="161"/>
      <c r="E30" s="161"/>
      <c r="F30" s="12" t="s">
        <v>12</v>
      </c>
      <c r="G30" s="12" t="s">
        <v>13</v>
      </c>
      <c r="H30" s="12" t="s">
        <v>13</v>
      </c>
    </row>
    <row r="31" spans="1:8" ht="20.25" x14ac:dyDescent="0.3">
      <c r="A31" s="3" t="s">
        <v>26</v>
      </c>
      <c r="B31" s="3">
        <v>1</v>
      </c>
      <c r="C31" s="10" t="s">
        <v>285</v>
      </c>
      <c r="D31" s="10" t="s">
        <v>286</v>
      </c>
      <c r="E31" s="10" t="s">
        <v>287</v>
      </c>
      <c r="F31" s="3">
        <v>30</v>
      </c>
      <c r="G31" s="3">
        <v>97</v>
      </c>
      <c r="H31" s="15">
        <f>F31*G31</f>
        <v>2910</v>
      </c>
    </row>
    <row r="32" spans="1:8" ht="20.25" x14ac:dyDescent="0.3">
      <c r="A32" s="3" t="s">
        <v>39</v>
      </c>
      <c r="B32" s="3">
        <v>2</v>
      </c>
      <c r="C32" s="10" t="s">
        <v>289</v>
      </c>
      <c r="D32" s="10"/>
      <c r="E32" s="10"/>
      <c r="F32" s="3">
        <v>100</v>
      </c>
      <c r="G32" s="3">
        <v>55</v>
      </c>
      <c r="H32" s="15">
        <f t="shared" ref="H32" si="1">F32*G32</f>
        <v>5500</v>
      </c>
    </row>
    <row r="33" spans="1:8" ht="20.25" x14ac:dyDescent="0.3">
      <c r="A33" s="19"/>
      <c r="B33" s="20"/>
      <c r="C33" s="21"/>
      <c r="D33" s="21"/>
      <c r="E33" s="23" t="s">
        <v>288</v>
      </c>
      <c r="F33" s="16">
        <f>SUM(F31:F32)</f>
        <v>130</v>
      </c>
      <c r="G33" s="16" t="s">
        <v>47</v>
      </c>
      <c r="H33" s="18">
        <f>SUM(H31:H32)</f>
        <v>8410</v>
      </c>
    </row>
    <row r="34" spans="1:8" ht="20.25" x14ac:dyDescent="0.3">
      <c r="A34" s="87"/>
      <c r="B34" s="87"/>
      <c r="C34" s="89"/>
      <c r="D34" s="88"/>
      <c r="E34" s="89"/>
      <c r="F34" s="87"/>
      <c r="G34" s="87"/>
      <c r="H34" s="90"/>
    </row>
    <row r="35" spans="1:8" ht="20.25" x14ac:dyDescent="0.3">
      <c r="A35" s="91"/>
      <c r="B35" s="91"/>
      <c r="C35" s="93"/>
      <c r="D35" s="92"/>
      <c r="E35" s="93"/>
      <c r="F35" s="91"/>
      <c r="G35" s="91"/>
      <c r="H35" s="94"/>
    </row>
    <row r="36" spans="1:8" ht="20.25" x14ac:dyDescent="0.3">
      <c r="A36" s="91"/>
      <c r="B36" s="91"/>
      <c r="C36" s="93"/>
      <c r="D36" s="93"/>
      <c r="E36" s="93"/>
      <c r="F36" s="91"/>
      <c r="G36" s="91"/>
      <c r="H36" s="94"/>
    </row>
  </sheetData>
  <mergeCells count="14">
    <mergeCell ref="A1:H1"/>
    <mergeCell ref="A2:H2"/>
    <mergeCell ref="A5:A6"/>
    <mergeCell ref="B5:B6"/>
    <mergeCell ref="C5:C6"/>
    <mergeCell ref="D5:D6"/>
    <mergeCell ref="E5:E6"/>
    <mergeCell ref="A25:H25"/>
    <mergeCell ref="A26:H26"/>
    <mergeCell ref="A29:A30"/>
    <mergeCell ref="B29:B30"/>
    <mergeCell ref="C29:C30"/>
    <mergeCell ref="D29:D30"/>
    <mergeCell ref="E29:E30"/>
  </mergeCells>
  <pageMargins left="0.7" right="0.7" top="0.75" bottom="0.7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7"/>
  <sheetViews>
    <sheetView workbookViewId="0">
      <selection activeCell="K4" sqref="K4"/>
    </sheetView>
  </sheetViews>
  <sheetFormatPr defaultRowHeight="14.25" x14ac:dyDescent="0.2"/>
  <cols>
    <col min="1" max="1" width="5.875" customWidth="1"/>
    <col min="2" max="2" width="6.625" customWidth="1"/>
    <col min="3" max="3" width="19.75" bestFit="1" customWidth="1"/>
    <col min="4" max="4" width="29.375" bestFit="1" customWidth="1"/>
    <col min="5" max="5" width="27.625" bestFit="1" customWidth="1"/>
  </cols>
  <sheetData>
    <row r="1" spans="1:8" ht="20.25" x14ac:dyDescent="0.2">
      <c r="A1" s="156" t="s">
        <v>0</v>
      </c>
      <c r="B1" s="156"/>
      <c r="C1" s="156"/>
      <c r="D1" s="156"/>
      <c r="E1" s="156"/>
      <c r="F1" s="156"/>
      <c r="G1" s="156"/>
      <c r="H1" s="156"/>
    </row>
    <row r="2" spans="1:8" ht="20.25" x14ac:dyDescent="0.2">
      <c r="A2" s="156" t="s">
        <v>1</v>
      </c>
      <c r="B2" s="156"/>
      <c r="C2" s="156"/>
      <c r="D2" s="156"/>
      <c r="E2" s="156"/>
      <c r="F2" s="156"/>
      <c r="G2" s="156"/>
      <c r="H2" s="156"/>
    </row>
    <row r="3" spans="1:8" ht="20.25" x14ac:dyDescent="0.3">
      <c r="A3" s="6"/>
      <c r="B3" s="2"/>
      <c r="C3" s="27" t="s">
        <v>250</v>
      </c>
      <c r="D3" s="6"/>
      <c r="E3" s="14"/>
      <c r="F3" s="2"/>
      <c r="G3" s="2"/>
      <c r="H3" s="2"/>
    </row>
    <row r="4" spans="1:8" ht="20.25" x14ac:dyDescent="0.3">
      <c r="A4" s="13" t="s">
        <v>2</v>
      </c>
      <c r="B4" s="2"/>
      <c r="C4" s="2"/>
      <c r="D4" s="6"/>
      <c r="E4" s="14"/>
      <c r="F4" s="2"/>
      <c r="G4" s="2"/>
      <c r="H4" s="2"/>
    </row>
    <row r="5" spans="1:8" ht="20.25" x14ac:dyDescent="0.2">
      <c r="A5" s="160" t="s">
        <v>3</v>
      </c>
      <c r="B5" s="160" t="s">
        <v>5</v>
      </c>
      <c r="C5" s="160" t="s">
        <v>4</v>
      </c>
      <c r="D5" s="160" t="s">
        <v>6</v>
      </c>
      <c r="E5" s="160" t="s">
        <v>7</v>
      </c>
      <c r="F5" s="11" t="s">
        <v>8</v>
      </c>
      <c r="G5" s="11" t="s">
        <v>9</v>
      </c>
      <c r="H5" s="11" t="s">
        <v>10</v>
      </c>
    </row>
    <row r="6" spans="1:8" ht="20.25" x14ac:dyDescent="0.2">
      <c r="A6" s="161"/>
      <c r="B6" s="161"/>
      <c r="C6" s="161"/>
      <c r="D6" s="161"/>
      <c r="E6" s="161"/>
      <c r="F6" s="12" t="s">
        <v>12</v>
      </c>
      <c r="G6" s="12" t="s">
        <v>13</v>
      </c>
      <c r="H6" s="12" t="s">
        <v>13</v>
      </c>
    </row>
    <row r="7" spans="1:8" ht="20.25" x14ac:dyDescent="0.3">
      <c r="A7" s="3" t="s">
        <v>11</v>
      </c>
      <c r="B7" s="3">
        <v>1</v>
      </c>
      <c r="C7" s="10" t="s">
        <v>251</v>
      </c>
      <c r="D7" s="9" t="s">
        <v>17</v>
      </c>
      <c r="E7" s="10" t="s">
        <v>257</v>
      </c>
      <c r="F7" s="3">
        <v>50</v>
      </c>
      <c r="G7" s="3">
        <v>46</v>
      </c>
      <c r="H7" s="15">
        <f>F7*G7</f>
        <v>2300</v>
      </c>
    </row>
    <row r="8" spans="1:8" ht="20.25" x14ac:dyDescent="0.3">
      <c r="A8" s="3" t="s">
        <v>18</v>
      </c>
      <c r="B8" s="3">
        <v>2</v>
      </c>
      <c r="C8" s="10" t="s">
        <v>252</v>
      </c>
      <c r="D8" s="9" t="s">
        <v>17</v>
      </c>
      <c r="E8" s="10" t="s">
        <v>257</v>
      </c>
      <c r="F8" s="3">
        <v>50</v>
      </c>
      <c r="G8" s="3">
        <v>46</v>
      </c>
      <c r="H8" s="15">
        <f t="shared" ref="H8:H12" si="0">F8*G8</f>
        <v>2300</v>
      </c>
    </row>
    <row r="9" spans="1:8" ht="20.25" x14ac:dyDescent="0.3">
      <c r="A9" s="3" t="s">
        <v>26</v>
      </c>
      <c r="B9" s="3">
        <v>3</v>
      </c>
      <c r="C9" s="10" t="s">
        <v>253</v>
      </c>
      <c r="D9" s="9" t="s">
        <v>17</v>
      </c>
      <c r="E9" s="10" t="s">
        <v>257</v>
      </c>
      <c r="F9" s="3">
        <v>50</v>
      </c>
      <c r="G9" s="3">
        <v>46</v>
      </c>
      <c r="H9" s="15">
        <f t="shared" si="0"/>
        <v>2300</v>
      </c>
    </row>
    <row r="10" spans="1:8" ht="20.25" x14ac:dyDescent="0.3">
      <c r="A10" s="3" t="s">
        <v>39</v>
      </c>
      <c r="B10" s="3">
        <v>4</v>
      </c>
      <c r="C10" s="10" t="s">
        <v>254</v>
      </c>
      <c r="D10" s="9" t="s">
        <v>17</v>
      </c>
      <c r="E10" s="10" t="s">
        <v>257</v>
      </c>
      <c r="F10" s="3">
        <v>50</v>
      </c>
      <c r="G10" s="3">
        <v>42</v>
      </c>
      <c r="H10" s="15">
        <f t="shared" si="0"/>
        <v>2100</v>
      </c>
    </row>
    <row r="11" spans="1:8" ht="20.25" x14ac:dyDescent="0.3">
      <c r="A11" s="3" t="s">
        <v>40</v>
      </c>
      <c r="B11" s="3">
        <v>5</v>
      </c>
      <c r="C11" s="10" t="s">
        <v>255</v>
      </c>
      <c r="D11" s="9" t="s">
        <v>17</v>
      </c>
      <c r="E11" s="10" t="s">
        <v>257</v>
      </c>
      <c r="F11" s="3">
        <v>50</v>
      </c>
      <c r="G11" s="3">
        <v>45</v>
      </c>
      <c r="H11" s="15">
        <f t="shared" si="0"/>
        <v>2250</v>
      </c>
    </row>
    <row r="12" spans="1:8" ht="20.25" x14ac:dyDescent="0.3">
      <c r="A12" s="3" t="s">
        <v>41</v>
      </c>
      <c r="B12" s="3">
        <v>6</v>
      </c>
      <c r="C12" s="10" t="s">
        <v>256</v>
      </c>
      <c r="D12" s="9" t="s">
        <v>17</v>
      </c>
      <c r="E12" s="10" t="s">
        <v>258</v>
      </c>
      <c r="F12" s="3">
        <v>50</v>
      </c>
      <c r="G12" s="3">
        <v>42</v>
      </c>
      <c r="H12" s="15">
        <f t="shared" si="0"/>
        <v>2100</v>
      </c>
    </row>
    <row r="13" spans="1:8" ht="20.25" x14ac:dyDescent="0.3">
      <c r="A13" s="19"/>
      <c r="B13" s="20"/>
      <c r="C13" s="22"/>
      <c r="D13" s="22"/>
      <c r="E13" s="23" t="s">
        <v>79</v>
      </c>
      <c r="F13" s="16">
        <f>SUM(F7:F12)</f>
        <v>300</v>
      </c>
      <c r="G13" s="16" t="s">
        <v>47</v>
      </c>
      <c r="H13" s="18">
        <f>SUM(H7:H12)</f>
        <v>13350</v>
      </c>
    </row>
    <row r="14" spans="1:8" ht="20.25" x14ac:dyDescent="0.3">
      <c r="A14" s="87"/>
      <c r="B14" s="87"/>
      <c r="C14" s="88"/>
      <c r="D14" s="88"/>
      <c r="E14" s="89"/>
      <c r="F14" s="87"/>
      <c r="G14" s="87"/>
      <c r="H14" s="90"/>
    </row>
    <row r="15" spans="1:8" ht="20.25" x14ac:dyDescent="0.3">
      <c r="A15" s="91"/>
      <c r="B15" s="91"/>
      <c r="C15" s="92"/>
      <c r="D15" s="92"/>
      <c r="E15" s="93"/>
      <c r="F15" s="91"/>
      <c r="G15" s="91"/>
      <c r="H15" s="94"/>
    </row>
    <row r="16" spans="1:8" ht="20.25" x14ac:dyDescent="0.3">
      <c r="A16" s="91"/>
      <c r="B16" s="91"/>
      <c r="C16" s="92"/>
      <c r="D16" s="92"/>
      <c r="E16" s="93"/>
      <c r="F16" s="91"/>
      <c r="G16" s="91"/>
      <c r="H16" s="94"/>
    </row>
    <row r="17" spans="1:8" ht="20.25" x14ac:dyDescent="0.3">
      <c r="A17" s="91"/>
      <c r="B17" s="91"/>
      <c r="C17" s="93"/>
      <c r="D17" s="93"/>
      <c r="E17" s="93"/>
      <c r="F17" s="91"/>
      <c r="G17" s="91"/>
      <c r="H17" s="94"/>
    </row>
  </sheetData>
  <mergeCells count="7">
    <mergeCell ref="A1:H1"/>
    <mergeCell ref="A2:H2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ไทย</vt:lpstr>
      <vt:lpstr>คณิตฯ</vt:lpstr>
      <vt:lpstr>วิทย์</vt:lpstr>
      <vt:lpstr>สังคม</vt:lpstr>
      <vt:lpstr>ภาษาต่างประเทศ</vt:lpstr>
      <vt:lpstr>สุขและพละ</vt:lpstr>
      <vt:lpstr>ศิลปะ</vt:lpstr>
      <vt:lpstr>การงาน</vt:lpstr>
      <vt:lpstr>แนะแนว</vt:lpstr>
      <vt:lpstr>ช่าง</vt:lpstr>
      <vt:lpstr>แบบสรุปทั้งหมด</vt:lpstr>
      <vt:lpstr>พื้นฐาน ม.1</vt:lpstr>
      <vt:lpstr>พื้นฐาน ม.2</vt:lpstr>
      <vt:lpstr>พื้นฐาน ม.3</vt:lpstr>
      <vt:lpstr>พื้นฐาน ม.4</vt:lpstr>
      <vt:lpstr>พื้นฐาน ม.5</vt:lpstr>
      <vt:lpstr>พื้นฐาน ม.6</vt:lpstr>
      <vt:lpstr>เพิ่มเติม</vt:lpstr>
    </vt:vector>
  </TitlesOfParts>
  <Company>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EasyXP_V.3</dc:creator>
  <cp:lastModifiedBy>KKD Windows 7 V.3</cp:lastModifiedBy>
  <cp:lastPrinted>2017-01-26T04:00:32Z</cp:lastPrinted>
  <dcterms:created xsi:type="dcterms:W3CDTF">2013-03-15T04:05:25Z</dcterms:created>
  <dcterms:modified xsi:type="dcterms:W3CDTF">2018-03-22T08:39:53Z</dcterms:modified>
</cp:coreProperties>
</file>